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Пеш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8" i="1" l="1"/>
  <c r="F88" i="1"/>
  <c r="G88" i="1"/>
  <c r="E88" i="1"/>
  <c r="H87" i="1"/>
  <c r="E87" i="1"/>
  <c r="H86" i="1"/>
  <c r="F86" i="1"/>
  <c r="E86" i="1"/>
  <c r="D51" i="1"/>
  <c r="F61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4" i="1" s="1"/>
  <c r="I39" i="1"/>
</calcChain>
</file>

<file path=xl/sharedStrings.xml><?xml version="1.0" encoding="utf-8"?>
<sst xmlns="http://schemas.openxmlformats.org/spreadsheetml/2006/main" count="132" uniqueCount="106">
  <si>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</si>
  <si>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</si>
  <si>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</si>
  <si>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</si>
  <si>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</si>
  <si>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</si>
  <si>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</si>
  <si>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</si>
  <si>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</si>
  <si>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</si>
  <si>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</si>
  <si>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</si>
  <si>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</si>
  <si>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</si>
  <si>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</si>
  <si>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</si>
  <si>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</si>
  <si>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</si>
  <si>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</si>
  <si>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</si>
  <si>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</si>
  <si>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</si>
  <si>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</si>
  <si>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</si>
  <si>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</si>
  <si>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</si>
  <si>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</si>
  <si>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</si>
  <si>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</si>
  <si>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</si>
  <si>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</si>
  <si>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</si>
  <si>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</si>
  <si>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</si>
  <si>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</si>
  <si>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</si>
  <si>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</si>
  <si>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</si>
  <si>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</si>
  <si>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</si>
  <si>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</si>
  <si>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</si>
  <si>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</si>
  <si>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</si>
  <si>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</si>
  <si>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</si>
  <si>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</si>
  <si>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</si>
  <si>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</si>
  <si>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</si>
  <si>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</si>
  <si>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</si>
  <si>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</si>
  <si>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</si>
  <si>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</si>
  <si>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</si>
  <si>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</si>
  <si>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</si>
  <si>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</si>
  <si>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</si>
  <si>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</si>
  <si>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</si>
  <si>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</si>
  <si>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</si>
  <si>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</si>
  <si>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</si>
  <si>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</si>
  <si>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</si>
  <si>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</si>
  <si>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</si>
  <si>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</si>
  <si>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</si>
  <si>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</si>
  <si>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Пешки, дом № 8</t>
  </si>
  <si>
    <t>8-901-546-83-20; email: jkh_peshki@mail.ru</t>
  </si>
  <si>
    <t>ОГРН: 1105044003382  /  ИНН: 5044076140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</si>
  <si>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</si>
  <si>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</si>
  <si>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</si>
  <si>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</si>
  <si>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</si>
  <si>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</si>
  <si>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</si>
  <si>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</si>
  <si>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</si>
  <si>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</si>
  <si>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</si>
  <si>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 31" марта  2026г.</t>
  </si>
  <si>
    <t>Окрашивание и ремонт лавочек</t>
  </si>
  <si>
    <t>Замена ламп освещения</t>
  </si>
  <si>
    <t>Замена аварийного участка систеы водоотведения</t>
  </si>
  <si>
    <t>Окрашивание цоколя</t>
  </si>
  <si>
    <t>договор управления</t>
  </si>
  <si>
    <t>6шт</t>
  </si>
  <si>
    <t>5шт</t>
  </si>
  <si>
    <t>14шт</t>
  </si>
  <si>
    <t>131кв.м.</t>
  </si>
  <si>
    <t>05 мая 2025</t>
  </si>
  <si>
    <t>19 декабря 2025</t>
  </si>
  <si>
    <t>20 марта 2025</t>
  </si>
  <si>
    <t>01 сентября 2025</t>
  </si>
  <si>
    <t>Акт б/н от 05 мая 2025</t>
  </si>
  <si>
    <t>Акт б/н от 19 декабря 2025</t>
  </si>
  <si>
    <t>Акт б/н от 20 марта 2025</t>
  </si>
  <si>
    <t>Акт б/н от 01 сентября 2025</t>
  </si>
  <si>
    <t>Замена аварийного участка системы водоотведения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</si>
</sst>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8"/>
  <sheetViews>
    <sheetView tabSelected="1" topLeftCell="A38" zoomScale="130" zoomScaleNormal="130" workbookViewId="0">
      <selection activeCell="H89" sqref="H89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2.285156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49" t="s">
        <v>8</v>
      </c>
      <c r="C2" s="49"/>
      <c r="D2" s="49"/>
      <c r="E2" s="49"/>
      <c r="F2" s="49"/>
      <c r="G2" s="49"/>
      <c r="H2" s="49"/>
      <c r="I2" s="49"/>
    </row>
    <row r="3" spans="2:9" ht="15.75" x14ac:dyDescent="0.25">
      <c r="B3" s="49" t="s">
        <v>9</v>
      </c>
      <c r="C3" s="49"/>
      <c r="D3" s="49"/>
      <c r="E3" s="49"/>
      <c r="F3" s="49"/>
      <c r="G3" s="49"/>
      <c r="H3" s="49"/>
      <c r="I3" s="49"/>
    </row>
    <row r="4" spans="2:9" ht="15.75" x14ac:dyDescent="0.25">
      <c r="B4" s="49" t="s">
        <v>10</v>
      </c>
      <c r="C4" s="49"/>
      <c r="D4" s="49"/>
      <c r="E4" s="49"/>
      <c r="F4" s="49"/>
      <c r="G4" s="49"/>
      <c r="H4" s="49"/>
      <c r="I4" s="49"/>
    </row>
    <row r="5" spans="2:9" x14ac:dyDescent="0.25">
      <c r="B5" s="50" t="s">
        <v>73</v>
      </c>
      <c r="C5" s="50"/>
      <c r="D5" s="50"/>
      <c r="E5" s="50"/>
      <c r="F5" s="50"/>
      <c r="G5" s="50"/>
      <c r="H5" s="50"/>
      <c r="I5" s="50"/>
    </row>
    <row r="6" spans="2:9" ht="15.75" x14ac:dyDescent="0.25">
      <c r="B6" s="51" t="s">
        <v>25</v>
      </c>
      <c r="C6" s="51"/>
      <c r="D6" s="51"/>
      <c r="E6" s="51"/>
      <c r="F6" s="51"/>
      <c r="G6" s="51"/>
      <c r="H6" s="51"/>
      <c r="I6" s="51"/>
    </row>
    <row r="7" spans="2:9" x14ac:dyDescent="0.25">
      <c r="B7" s="50" t="s">
        <v>70</v>
      </c>
      <c r="C7" s="50"/>
      <c r="D7" s="50"/>
      <c r="E7" s="50"/>
      <c r="F7" s="50"/>
      <c r="G7" s="50"/>
      <c r="H7" s="50"/>
      <c r="I7" s="50"/>
    </row>
    <row r="8" spans="2:9" x14ac:dyDescent="0.25">
      <c r="B8" s="47" t="s">
        <v>11</v>
      </c>
      <c r="C8" s="47"/>
      <c r="D8" s="47"/>
      <c r="E8" s="47"/>
      <c r="F8" s="47"/>
      <c r="G8" s="47"/>
      <c r="H8" s="47"/>
      <c r="I8" s="47"/>
    </row>
    <row r="9" spans="2:9" ht="27.75" customHeight="1" x14ac:dyDescent="0.25">
      <c r="B9" s="57" t="s">
        <v>71</v>
      </c>
      <c r="C9" s="57"/>
      <c r="D9" s="57"/>
      <c r="E9" s="57"/>
      <c r="F9" s="57"/>
      <c r="G9" s="57"/>
      <c r="H9" s="57"/>
      <c r="I9" s="57"/>
    </row>
    <row r="10" spans="2:9" x14ac:dyDescent="0.25">
      <c r="B10" s="47" t="s">
        <v>12</v>
      </c>
      <c r="C10" s="47"/>
      <c r="D10" s="47"/>
      <c r="E10" s="47"/>
      <c r="F10" s="47"/>
      <c r="G10" s="47"/>
      <c r="H10" s="47"/>
      <c r="I10" s="47"/>
    </row>
    <row r="11" spans="2:9" ht="28.5" customHeight="1" x14ac:dyDescent="0.25">
      <c r="B11" s="56" t="s">
        <v>75</v>
      </c>
      <c r="C11" s="57"/>
      <c r="D11" s="57"/>
      <c r="E11" s="57"/>
      <c r="F11" s="57"/>
      <c r="G11" s="57"/>
      <c r="H11" s="57"/>
      <c r="I11" s="57"/>
    </row>
    <row r="12" spans="2:9" x14ac:dyDescent="0.25">
      <c r="B12" s="47" t="s">
        <v>13</v>
      </c>
      <c r="C12" s="47"/>
      <c r="D12" s="47"/>
      <c r="E12" s="47"/>
      <c r="F12" s="47"/>
      <c r="G12" s="47"/>
      <c r="H12" s="47"/>
      <c r="I12" s="47"/>
    </row>
    <row r="13" spans="2:9" ht="15.75" x14ac:dyDescent="0.25">
      <c r="B13" s="44" t="s">
        <v>15</v>
      </c>
      <c r="C13" s="44"/>
      <c r="D13" s="44"/>
      <c r="E13" s="44"/>
      <c r="F13" s="44"/>
      <c r="G13" s="44"/>
      <c r="H13" s="44"/>
      <c r="I13" s="44"/>
    </row>
    <row r="14" spans="2:9" x14ac:dyDescent="0.25">
      <c r="B14" s="46" t="s">
        <v>72</v>
      </c>
      <c r="C14" s="46"/>
      <c r="D14" s="46"/>
      <c r="E14" s="46"/>
      <c r="F14" s="46"/>
      <c r="G14" s="46"/>
      <c r="H14" s="46"/>
      <c r="I14" s="46"/>
    </row>
    <row r="15" spans="2:9" x14ac:dyDescent="0.25">
      <c r="B15" s="47" t="s">
        <v>14</v>
      </c>
      <c r="C15" s="47"/>
      <c r="D15" s="47"/>
      <c r="E15" s="47"/>
      <c r="F15" s="47"/>
      <c r="G15" s="47"/>
      <c r="H15" s="47"/>
      <c r="I15" s="47"/>
    </row>
    <row r="16" spans="2:9" x14ac:dyDescent="0.25">
      <c r="B16" s="46" t="s">
        <v>74</v>
      </c>
      <c r="C16" s="46"/>
      <c r="D16" s="46"/>
      <c r="E16" s="46"/>
      <c r="F16" s="46"/>
      <c r="G16" s="46"/>
      <c r="H16" s="46"/>
      <c r="I16" s="46"/>
    </row>
    <row r="17" spans="2:9" x14ac:dyDescent="0.25">
      <c r="B17" s="47" t="s">
        <v>16</v>
      </c>
      <c r="C17" s="47"/>
      <c r="D17" s="47"/>
      <c r="E17" s="47"/>
      <c r="F17" s="47"/>
      <c r="G17" s="47"/>
      <c r="H17" s="47"/>
      <c r="I17" s="47"/>
    </row>
    <row r="18" spans="2:9" ht="15.75" x14ac:dyDescent="0.25">
      <c r="B18" s="44" t="s">
        <v>18</v>
      </c>
      <c r="C18" s="44"/>
      <c r="D18" s="44"/>
      <c r="E18" s="44"/>
      <c r="F18" s="44"/>
      <c r="G18" s="44"/>
      <c r="H18" s="44"/>
      <c r="I18" s="44"/>
    </row>
    <row r="19" spans="2:9" ht="15.75" x14ac:dyDescent="0.25">
      <c r="B19" s="44" t="s">
        <v>19</v>
      </c>
      <c r="C19" s="44"/>
      <c r="D19" s="44"/>
      <c r="E19" s="44"/>
      <c r="F19" s="44"/>
      <c r="G19" s="44"/>
      <c r="H19" s="44"/>
      <c r="I19" s="44"/>
    </row>
    <row r="20" spans="2:9" ht="15.75" x14ac:dyDescent="0.25">
      <c r="B20" s="44" t="s">
        <v>20</v>
      </c>
      <c r="C20" s="44"/>
      <c r="D20" s="44"/>
      <c r="E20" s="44"/>
      <c r="F20" s="44"/>
      <c r="G20" s="44"/>
      <c r="H20" s="44"/>
      <c r="I20" s="44"/>
    </row>
    <row r="21" spans="2:9" ht="15.75" x14ac:dyDescent="0.25">
      <c r="B21" s="48">
        <v>2565.2199999999998</v>
      </c>
      <c r="C21" s="48"/>
      <c r="D21" s="48"/>
      <c r="E21" s="3" t="s">
        <v>17</v>
      </c>
      <c r="F21" s="4"/>
      <c r="G21" s="4"/>
      <c r="H21" s="4"/>
      <c r="I21" s="4"/>
    </row>
    <row r="22" spans="2:9" ht="15.75" x14ac:dyDescent="0.25">
      <c r="B22" s="43" t="s">
        <v>21</v>
      </c>
      <c r="C22" s="43"/>
      <c r="D22" s="43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4" t="s">
        <v>22</v>
      </c>
      <c r="C24" s="44"/>
      <c r="D24" s="44"/>
      <c r="E24" s="44"/>
      <c r="F24" s="44"/>
      <c r="G24" s="44"/>
      <c r="H24" s="44"/>
      <c r="I24" s="44"/>
    </row>
    <row r="25" spans="2:9" ht="16.5" customHeight="1" x14ac:dyDescent="0.25">
      <c r="B25" s="30" t="s">
        <v>23</v>
      </c>
      <c r="C25" s="30"/>
      <c r="D25" s="30"/>
      <c r="E25" s="30"/>
      <c r="F25" s="30"/>
      <c r="G25" s="30"/>
      <c r="H25" s="30"/>
      <c r="I25" s="30"/>
    </row>
    <row r="26" spans="2:9" ht="15.75" customHeight="1" x14ac:dyDescent="0.25">
      <c r="B26" s="45" t="s">
        <v>24</v>
      </c>
      <c r="C26" s="45"/>
      <c r="D26" s="45"/>
      <c r="E26" s="45"/>
      <c r="F26" s="45"/>
      <c r="G26" s="45"/>
      <c r="H26" s="45"/>
      <c r="I26" s="45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2" t="s">
        <v>0</v>
      </c>
      <c r="C28" s="52" t="s">
        <v>1</v>
      </c>
      <c r="D28" s="52" t="s">
        <v>2</v>
      </c>
      <c r="E28" s="52" t="s">
        <v>30</v>
      </c>
      <c r="F28" s="54" t="s">
        <v>3</v>
      </c>
      <c r="G28" s="55"/>
      <c r="H28" s="54" t="s">
        <v>4</v>
      </c>
      <c r="I28" s="55"/>
    </row>
    <row r="29" spans="2:9" ht="78.75" customHeight="1" x14ac:dyDescent="0.25">
      <c r="B29" s="53"/>
      <c r="C29" s="53"/>
      <c r="D29" s="53"/>
      <c r="E29" s="53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493796.8</v>
      </c>
      <c r="F31" s="19">
        <v>1</v>
      </c>
      <c r="G31" s="19">
        <f>E31</f>
        <v>493796.8</v>
      </c>
      <c r="H31" s="19">
        <v>1</v>
      </c>
      <c r="I31" s="19">
        <f>E31</f>
        <v>493796.8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64649.34</v>
      </c>
      <c r="F32" s="19">
        <v>1</v>
      </c>
      <c r="G32" s="19">
        <f t="shared" ref="G32:G38" si="0">E32</f>
        <v>64649.34</v>
      </c>
      <c r="H32" s="19">
        <v>1</v>
      </c>
      <c r="I32" s="19">
        <f t="shared" ref="I32:I38" si="1">E32</f>
        <v>64649.34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80042.039999999994</v>
      </c>
      <c r="F33" s="19">
        <v>1</v>
      </c>
      <c r="G33" s="19">
        <f t="shared" si="0"/>
        <v>80042.039999999994</v>
      </c>
      <c r="H33" s="19">
        <v>1</v>
      </c>
      <c r="I33" s="19">
        <f t="shared" si="1"/>
        <v>80042.039999999994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136686.10999999999</v>
      </c>
      <c r="F34" s="19">
        <v>1</v>
      </c>
      <c r="G34" s="19">
        <f t="shared" si="0"/>
        <v>136686.10999999999</v>
      </c>
      <c r="H34" s="19">
        <v>1</v>
      </c>
      <c r="I34" s="19">
        <f t="shared" si="1"/>
        <v>136686.10999999999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104362.34</v>
      </c>
      <c r="F35" s="14">
        <v>1</v>
      </c>
      <c r="G35" s="19">
        <f t="shared" si="0"/>
        <v>104362.34</v>
      </c>
      <c r="H35" s="14">
        <v>1</v>
      </c>
      <c r="I35" s="19">
        <f t="shared" si="1"/>
        <v>104362.34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32940.82</v>
      </c>
      <c r="F36" s="14">
        <v>1</v>
      </c>
      <c r="G36" s="19">
        <f t="shared" si="0"/>
        <v>32940.82</v>
      </c>
      <c r="H36" s="14">
        <v>1</v>
      </c>
      <c r="I36" s="19">
        <f t="shared" si="1"/>
        <v>32940.82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26938.05</v>
      </c>
      <c r="F37" s="14">
        <v>1</v>
      </c>
      <c r="G37" s="19">
        <f t="shared" si="0"/>
        <v>26938.05</v>
      </c>
      <c r="H37" s="14">
        <v>1</v>
      </c>
      <c r="I37" s="19">
        <f t="shared" si="1"/>
        <v>26938.05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42176.15</v>
      </c>
      <c r="F38" s="14">
        <v>1</v>
      </c>
      <c r="G38" s="19">
        <f t="shared" si="0"/>
        <v>42176.15</v>
      </c>
      <c r="H38" s="14">
        <v>1</v>
      </c>
      <c r="I38" s="19">
        <f t="shared" si="1"/>
        <v>42176.15</v>
      </c>
    </row>
    <row r="39" spans="2:9" x14ac:dyDescent="0.25">
      <c r="B39" s="25" t="s">
        <v>27</v>
      </c>
      <c r="C39" s="26"/>
      <c r="D39" s="26"/>
      <c r="E39" s="27"/>
      <c r="F39" s="14" t="s">
        <v>26</v>
      </c>
      <c r="G39" s="14">
        <f>SUM(G31:G38)</f>
        <v>981591.65</v>
      </c>
      <c r="H39" s="14" t="s">
        <v>26</v>
      </c>
      <c r="I39" s="14">
        <f>SUM(I31:I38)</f>
        <v>981591.65</v>
      </c>
    </row>
    <row r="41" spans="2:9" ht="15.75" x14ac:dyDescent="0.25">
      <c r="B41" s="29" t="s">
        <v>59</v>
      </c>
      <c r="C41" s="29"/>
      <c r="D41" s="29"/>
      <c r="E41" s="29"/>
      <c r="F41" s="29"/>
      <c r="G41" s="29"/>
      <c r="H41" s="29"/>
      <c r="I41" s="29"/>
    </row>
    <row r="42" spans="2:9" ht="15.75" x14ac:dyDescent="0.25">
      <c r="B42" s="29" t="s">
        <v>60</v>
      </c>
      <c r="C42" s="29"/>
      <c r="D42" s="29"/>
      <c r="E42" s="29"/>
      <c r="F42" s="29"/>
      <c r="G42" s="29"/>
      <c r="H42" s="29"/>
      <c r="I42" s="29"/>
    </row>
    <row r="43" spans="2:9" ht="15.75" x14ac:dyDescent="0.25">
      <c r="B43" s="29" t="s">
        <v>61</v>
      </c>
      <c r="C43" s="29"/>
      <c r="D43" s="29"/>
      <c r="E43" s="29"/>
      <c r="F43" s="29"/>
      <c r="G43" s="29"/>
      <c r="H43" s="29"/>
      <c r="I43" s="29"/>
    </row>
    <row r="44" spans="2:9" ht="15.75" x14ac:dyDescent="0.25">
      <c r="B44" s="29" t="s">
        <v>62</v>
      </c>
      <c r="C44" s="29"/>
      <c r="D44" s="29"/>
      <c r="E44" s="29"/>
      <c r="F44" s="29"/>
      <c r="G44" s="29"/>
      <c r="H44" s="29"/>
      <c r="I44" s="29"/>
    </row>
    <row r="45" spans="2:9" ht="15.75" x14ac:dyDescent="0.25">
      <c r="B45" s="29" t="s">
        <v>63</v>
      </c>
      <c r="C45" s="29"/>
      <c r="D45" s="29"/>
      <c r="E45" s="29"/>
      <c r="F45" s="29"/>
      <c r="G45" s="42">
        <v>-851358</v>
      </c>
      <c r="H45" s="42"/>
      <c r="I45" s="17" t="s">
        <v>58</v>
      </c>
    </row>
    <row r="46" spans="2:9" ht="15.75" x14ac:dyDescent="0.25">
      <c r="B46" s="29" t="s">
        <v>64</v>
      </c>
      <c r="C46" s="29"/>
      <c r="D46" s="29"/>
      <c r="E46" s="29"/>
      <c r="F46" s="29"/>
      <c r="G46" s="29"/>
      <c r="H46" s="29"/>
      <c r="I46" s="29"/>
    </row>
    <row r="47" spans="2:9" ht="15.75" x14ac:dyDescent="0.25">
      <c r="B47" s="29" t="s">
        <v>65</v>
      </c>
      <c r="C47" s="29"/>
      <c r="D47" s="29"/>
      <c r="E47" s="29"/>
      <c r="F47" s="29"/>
      <c r="G47" s="29"/>
      <c r="H47" s="29"/>
      <c r="I47" s="29"/>
    </row>
    <row r="48" spans="2:9" ht="15.75" x14ac:dyDescent="0.25">
      <c r="B48" s="29" t="s">
        <v>66</v>
      </c>
      <c r="C48" s="29"/>
      <c r="D48" s="29"/>
      <c r="E48" s="29"/>
      <c r="F48" s="29"/>
      <c r="G48" s="29"/>
      <c r="H48" s="29"/>
      <c r="I48" s="29"/>
    </row>
    <row r="49" spans="2:9" ht="15.75" x14ac:dyDescent="0.25">
      <c r="B49" s="29" t="s">
        <v>67</v>
      </c>
      <c r="C49" s="29"/>
      <c r="D49" s="29"/>
      <c r="E49" s="29"/>
      <c r="F49" s="29"/>
      <c r="G49" s="29"/>
      <c r="H49" s="18">
        <v>68856</v>
      </c>
      <c r="I49" s="17" t="s">
        <v>58</v>
      </c>
    </row>
    <row r="50" spans="2:9" ht="15.75" x14ac:dyDescent="0.25">
      <c r="B50" s="29" t="s">
        <v>68</v>
      </c>
      <c r="C50" s="29"/>
      <c r="D50" s="29"/>
      <c r="E50" s="29"/>
      <c r="F50" s="29"/>
      <c r="G50" s="29"/>
      <c r="H50" s="29"/>
      <c r="I50" s="29"/>
    </row>
    <row r="51" spans="2:9" ht="15.75" x14ac:dyDescent="0.25">
      <c r="B51" s="17" t="s">
        <v>69</v>
      </c>
      <c r="C51" s="17"/>
      <c r="D51" s="42">
        <f>F61</f>
        <v>68589.25</v>
      </c>
      <c r="E51" s="42"/>
      <c r="F51" s="17" t="s">
        <v>58</v>
      </c>
      <c r="G51" s="17"/>
      <c r="H51" s="17"/>
      <c r="I51" s="17"/>
    </row>
    <row r="52" spans="2:9" ht="15.75" x14ac:dyDescent="0.25">
      <c r="B52" s="29" t="s">
        <v>85</v>
      </c>
      <c r="C52" s="29"/>
      <c r="D52" s="29"/>
      <c r="E52" s="29"/>
      <c r="F52" s="29"/>
      <c r="G52" s="29"/>
      <c r="H52" s="29"/>
      <c r="I52" s="29"/>
    </row>
    <row r="53" spans="2:9" ht="15.75" x14ac:dyDescent="0.25">
      <c r="B53" s="29" t="s">
        <v>86</v>
      </c>
      <c r="C53" s="29"/>
      <c r="D53" s="29"/>
      <c r="E53" s="29"/>
      <c r="F53" s="29"/>
      <c r="G53" s="29"/>
      <c r="H53" s="18">
        <v>-851091</v>
      </c>
      <c r="I53" s="17" t="s">
        <v>58</v>
      </c>
    </row>
    <row r="55" spans="2:9" ht="87.75" customHeight="1" x14ac:dyDescent="0.25">
      <c r="B55" s="12" t="s">
        <v>0</v>
      </c>
      <c r="C55" s="31" t="s">
        <v>28</v>
      </c>
      <c r="D55" s="31"/>
      <c r="E55" s="12" t="s">
        <v>29</v>
      </c>
      <c r="F55" s="12" t="s">
        <v>31</v>
      </c>
      <c r="G55" s="12" t="s">
        <v>32</v>
      </c>
      <c r="H55" s="21" t="s">
        <v>33</v>
      </c>
      <c r="I55" s="21"/>
    </row>
    <row r="56" spans="2:9" x14ac:dyDescent="0.25">
      <c r="B56" s="5">
        <v>1</v>
      </c>
      <c r="C56" s="22">
        <v>2</v>
      </c>
      <c r="D56" s="22"/>
      <c r="E56" s="5">
        <v>3</v>
      </c>
      <c r="F56" s="5">
        <v>4</v>
      </c>
      <c r="G56" s="5">
        <v>5</v>
      </c>
      <c r="H56" s="22">
        <v>6</v>
      </c>
      <c r="I56" s="22"/>
    </row>
    <row r="57" spans="2:9" s="59" customFormat="1" ht="11.25" x14ac:dyDescent="0.2">
      <c r="B57" s="13">
        <v>1</v>
      </c>
      <c r="C57" s="58" t="s">
        <v>88</v>
      </c>
      <c r="D57" s="58" t="s">
        <v>88</v>
      </c>
      <c r="E57" s="13" t="s">
        <v>92</v>
      </c>
      <c r="F57" s="13">
        <v>9077.7800000000007</v>
      </c>
      <c r="G57" s="14" t="s">
        <v>93</v>
      </c>
      <c r="H57" s="58" t="s">
        <v>101</v>
      </c>
      <c r="I57" s="58" t="s">
        <v>97</v>
      </c>
    </row>
    <row r="58" spans="2:9" s="59" customFormat="1" ht="11.25" x14ac:dyDescent="0.2">
      <c r="B58" s="13">
        <v>2</v>
      </c>
      <c r="C58" s="58" t="s">
        <v>89</v>
      </c>
      <c r="D58" s="58" t="s">
        <v>89</v>
      </c>
      <c r="E58" s="13" t="s">
        <v>92</v>
      </c>
      <c r="F58" s="13">
        <v>889.81</v>
      </c>
      <c r="G58" s="14" t="s">
        <v>94</v>
      </c>
      <c r="H58" s="58" t="s">
        <v>102</v>
      </c>
      <c r="I58" s="58" t="s">
        <v>98</v>
      </c>
    </row>
    <row r="59" spans="2:9" s="59" customFormat="1" ht="20.25" customHeight="1" x14ac:dyDescent="0.2">
      <c r="B59" s="13">
        <v>3</v>
      </c>
      <c r="C59" s="28" t="s">
        <v>105</v>
      </c>
      <c r="D59" s="28" t="s">
        <v>90</v>
      </c>
      <c r="E59" s="13" t="s">
        <v>92</v>
      </c>
      <c r="F59" s="13">
        <v>30414.54</v>
      </c>
      <c r="G59" s="14" t="s">
        <v>95</v>
      </c>
      <c r="H59" s="58" t="s">
        <v>103</v>
      </c>
      <c r="I59" s="58" t="s">
        <v>99</v>
      </c>
    </row>
    <row r="60" spans="2:9" s="59" customFormat="1" ht="11.25" x14ac:dyDescent="0.2">
      <c r="B60" s="13">
        <v>4</v>
      </c>
      <c r="C60" s="58" t="s">
        <v>91</v>
      </c>
      <c r="D60" s="58" t="s">
        <v>91</v>
      </c>
      <c r="E60" s="13" t="s">
        <v>92</v>
      </c>
      <c r="F60" s="13">
        <v>28207.119999999999</v>
      </c>
      <c r="G60" s="14" t="s">
        <v>96</v>
      </c>
      <c r="H60" s="58" t="s">
        <v>104</v>
      </c>
      <c r="I60" s="58" t="s">
        <v>100</v>
      </c>
    </row>
    <row r="61" spans="2:9" x14ac:dyDescent="0.25">
      <c r="B61" s="25" t="s">
        <v>27</v>
      </c>
      <c r="C61" s="26"/>
      <c r="D61" s="26"/>
      <c r="E61" s="27"/>
      <c r="F61" s="9">
        <f>SUM(F57:F60)</f>
        <v>68589.25</v>
      </c>
      <c r="G61" s="15" t="s">
        <v>26</v>
      </c>
      <c r="H61" s="24" t="s">
        <v>26</v>
      </c>
      <c r="I61" s="24"/>
    </row>
    <row r="63" spans="2:9" ht="15.75" x14ac:dyDescent="0.25">
      <c r="B63" s="30" t="s">
        <v>56</v>
      </c>
      <c r="C63" s="30"/>
      <c r="D63" s="30"/>
      <c r="E63" s="30"/>
      <c r="F63" s="30"/>
      <c r="G63" s="30"/>
      <c r="H63" s="30"/>
      <c r="I63" s="30"/>
    </row>
    <row r="64" spans="2:9" ht="15.75" x14ac:dyDescent="0.25">
      <c r="B64" s="16" t="s">
        <v>57</v>
      </c>
      <c r="C64" s="16"/>
      <c r="D64" s="16"/>
      <c r="E64" s="35">
        <f>G39</f>
        <v>981591.65</v>
      </c>
      <c r="F64" s="35"/>
      <c r="G64" s="16" t="s">
        <v>58</v>
      </c>
      <c r="H64" s="16"/>
      <c r="I64" s="16"/>
    </row>
    <row r="66" spans="2:9" ht="15.75" x14ac:dyDescent="0.25">
      <c r="B66" s="30" t="s">
        <v>34</v>
      </c>
      <c r="C66" s="30"/>
      <c r="D66" s="30"/>
      <c r="E66" s="30"/>
      <c r="F66" s="30"/>
      <c r="G66" s="30"/>
      <c r="H66" s="30"/>
      <c r="I66" s="30"/>
    </row>
    <row r="67" spans="2:9" ht="15.75" x14ac:dyDescent="0.25">
      <c r="B67" s="30" t="s">
        <v>35</v>
      </c>
      <c r="C67" s="30"/>
      <c r="D67" s="30"/>
      <c r="E67" s="30"/>
      <c r="F67" s="30"/>
      <c r="G67" s="30"/>
      <c r="H67" s="30"/>
      <c r="I67" s="30"/>
    </row>
    <row r="68" spans="2:9" ht="15.75" x14ac:dyDescent="0.25">
      <c r="B68" s="30" t="s">
        <v>36</v>
      </c>
      <c r="C68" s="30"/>
      <c r="D68" s="30"/>
      <c r="E68" s="30"/>
      <c r="F68" s="30"/>
      <c r="G68" s="30"/>
      <c r="H68" s="30"/>
      <c r="I68" s="30"/>
    </row>
    <row r="70" spans="2:9" ht="105.75" customHeight="1" x14ac:dyDescent="0.25">
      <c r="B70" s="11" t="s">
        <v>0</v>
      </c>
      <c r="C70" s="39" t="s">
        <v>37</v>
      </c>
      <c r="D70" s="40"/>
      <c r="E70" s="39" t="s">
        <v>38</v>
      </c>
      <c r="F70" s="41"/>
      <c r="G70" s="40"/>
      <c r="H70" s="39" t="s">
        <v>39</v>
      </c>
      <c r="I70" s="40"/>
    </row>
    <row r="71" spans="2:9" x14ac:dyDescent="0.25">
      <c r="B71" s="13">
        <v>1</v>
      </c>
      <c r="C71" s="36">
        <v>2</v>
      </c>
      <c r="D71" s="37"/>
      <c r="E71" s="36">
        <v>3</v>
      </c>
      <c r="F71" s="38"/>
      <c r="G71" s="37"/>
      <c r="H71" s="36">
        <v>4</v>
      </c>
      <c r="I71" s="37"/>
    </row>
    <row r="72" spans="2:9" x14ac:dyDescent="0.25">
      <c r="B72" s="9"/>
      <c r="C72" s="32">
        <v>2</v>
      </c>
      <c r="D72" s="33"/>
      <c r="E72" s="32">
        <v>2</v>
      </c>
      <c r="F72" s="34"/>
      <c r="G72" s="33"/>
      <c r="H72" s="32">
        <v>60174.61</v>
      </c>
      <c r="I72" s="33"/>
    </row>
    <row r="74" spans="2:9" ht="15.75" x14ac:dyDescent="0.25">
      <c r="B74" s="29" t="s">
        <v>55</v>
      </c>
      <c r="C74" s="29"/>
      <c r="D74" s="29"/>
      <c r="E74" s="29"/>
      <c r="F74" s="29"/>
      <c r="G74" s="29"/>
      <c r="H74" s="29"/>
      <c r="I74" s="29"/>
    </row>
    <row r="75" spans="2:9" ht="15.75" x14ac:dyDescent="0.25">
      <c r="B75" s="29" t="s">
        <v>54</v>
      </c>
      <c r="C75" s="29"/>
      <c r="D75" s="29"/>
      <c r="E75" s="29"/>
      <c r="F75" s="29"/>
      <c r="G75" s="29"/>
      <c r="H75" s="29"/>
      <c r="I75" s="29"/>
    </row>
    <row r="76" spans="2:9" ht="15.75" x14ac:dyDescent="0.25">
      <c r="B76" s="29" t="s">
        <v>53</v>
      </c>
      <c r="C76" s="29"/>
      <c r="D76" s="29"/>
      <c r="E76" s="29"/>
      <c r="F76" s="29"/>
      <c r="G76" s="29"/>
      <c r="H76" s="29"/>
      <c r="I76" s="29"/>
    </row>
    <row r="77" spans="2:9" ht="15.75" x14ac:dyDescent="0.25">
      <c r="B77" s="29" t="s">
        <v>52</v>
      </c>
      <c r="C77" s="29"/>
      <c r="D77" s="29"/>
      <c r="E77" s="29"/>
      <c r="F77" s="29"/>
      <c r="G77" s="29"/>
      <c r="H77" s="29"/>
      <c r="I77" s="29"/>
    </row>
    <row r="78" spans="2:9" ht="15.75" x14ac:dyDescent="0.25">
      <c r="B78" s="29" t="s">
        <v>51</v>
      </c>
      <c r="C78" s="29"/>
      <c r="D78" s="29"/>
      <c r="E78" s="29"/>
      <c r="F78" s="29"/>
      <c r="G78" s="29"/>
      <c r="H78" s="29"/>
      <c r="I78" s="29"/>
    </row>
    <row r="79" spans="2:9" ht="15.75" x14ac:dyDescent="0.25">
      <c r="B79" s="29" t="s">
        <v>50</v>
      </c>
      <c r="C79" s="29"/>
      <c r="D79" s="29"/>
      <c r="E79" s="29"/>
      <c r="F79" s="29"/>
      <c r="G79" s="29"/>
      <c r="H79" s="29"/>
      <c r="I79" s="29"/>
    </row>
    <row r="80" spans="2:9" ht="15.75" x14ac:dyDescent="0.25">
      <c r="B80" s="29" t="s">
        <v>49</v>
      </c>
      <c r="C80" s="29"/>
      <c r="D80" s="29"/>
      <c r="E80" s="29"/>
      <c r="F80" s="29"/>
      <c r="G80" s="29"/>
      <c r="H80" s="29"/>
      <c r="I80" s="29"/>
    </row>
    <row r="81" spans="2:9" ht="15.75" x14ac:dyDescent="0.25">
      <c r="B81" s="29" t="s">
        <v>48</v>
      </c>
      <c r="C81" s="29"/>
      <c r="D81" s="29"/>
      <c r="E81" s="29"/>
      <c r="F81" s="29"/>
      <c r="G81" s="29"/>
      <c r="H81" s="29"/>
      <c r="I81" s="29"/>
    </row>
    <row r="82" spans="2:9" ht="15.75" x14ac:dyDescent="0.25">
      <c r="B82" s="29" t="s">
        <v>47</v>
      </c>
      <c r="C82" s="29"/>
      <c r="D82" s="29"/>
      <c r="E82" s="29"/>
      <c r="F82" s="29"/>
      <c r="G82" s="29"/>
      <c r="H82" s="29"/>
      <c r="I82" s="29"/>
    </row>
    <row r="84" spans="2:9" ht="45" x14ac:dyDescent="0.25">
      <c r="B84" s="12" t="s">
        <v>0</v>
      </c>
      <c r="C84" s="31" t="s">
        <v>40</v>
      </c>
      <c r="D84" s="31"/>
      <c r="E84" s="12" t="s">
        <v>41</v>
      </c>
      <c r="F84" s="12" t="s">
        <v>42</v>
      </c>
      <c r="G84" s="12" t="s">
        <v>43</v>
      </c>
      <c r="H84" s="21" t="s">
        <v>44</v>
      </c>
      <c r="I84" s="21"/>
    </row>
    <row r="85" spans="2:9" x14ac:dyDescent="0.25">
      <c r="B85" s="5">
        <v>1</v>
      </c>
      <c r="C85" s="22">
        <v>2</v>
      </c>
      <c r="D85" s="22"/>
      <c r="E85" s="5">
        <v>3</v>
      </c>
      <c r="F85" s="5">
        <v>4</v>
      </c>
      <c r="G85" s="5">
        <v>5</v>
      </c>
      <c r="H85" s="22">
        <v>6</v>
      </c>
      <c r="I85" s="22"/>
    </row>
    <row r="86" spans="2:9" ht="28.5" customHeight="1" x14ac:dyDescent="0.25">
      <c r="B86" s="14">
        <v>1</v>
      </c>
      <c r="C86" s="28" t="s">
        <v>45</v>
      </c>
      <c r="D86" s="28"/>
      <c r="E86" s="9">
        <f>339777.7-31583.81</f>
        <v>308193.89</v>
      </c>
      <c r="F86" s="9">
        <f>775818.35</f>
        <v>775818.35</v>
      </c>
      <c r="G86" s="9">
        <v>772211.18</v>
      </c>
      <c r="H86" s="23">
        <f>E86+F86-G86</f>
        <v>311801.05999999994</v>
      </c>
      <c r="I86" s="23"/>
    </row>
    <row r="87" spans="2:9" ht="32.25" customHeight="1" x14ac:dyDescent="0.25">
      <c r="B87" s="14">
        <v>2</v>
      </c>
      <c r="C87" s="28" t="s">
        <v>46</v>
      </c>
      <c r="D87" s="28"/>
      <c r="E87" s="9">
        <f>267779.04</f>
        <v>267779.03999999998</v>
      </c>
      <c r="F87" s="9">
        <v>205773.3</v>
      </c>
      <c r="G87" s="9">
        <v>247100.79999999999</v>
      </c>
      <c r="H87" s="23">
        <f>E87+F87-G87</f>
        <v>226451.53999999998</v>
      </c>
      <c r="I87" s="23"/>
    </row>
    <row r="88" spans="2:9" x14ac:dyDescent="0.25">
      <c r="B88" s="25" t="s">
        <v>27</v>
      </c>
      <c r="C88" s="26"/>
      <c r="D88" s="27"/>
      <c r="E88" s="10">
        <f>SUM(E86:E87)</f>
        <v>575972.92999999993</v>
      </c>
      <c r="F88" s="10">
        <f t="shared" ref="F88:G88" si="2">SUM(F86:F87)</f>
        <v>981591.64999999991</v>
      </c>
      <c r="G88" s="10">
        <f t="shared" si="2"/>
        <v>1019311.98</v>
      </c>
      <c r="H88" s="24">
        <f>SUM(H86:I87)</f>
        <v>538252.59999999986</v>
      </c>
      <c r="I88" s="24"/>
    </row>
  </sheetData>
  <mergeCells count="92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2:D72"/>
    <mergeCell ref="E72:G72"/>
    <mergeCell ref="H72:I72"/>
    <mergeCell ref="B74:I74"/>
    <mergeCell ref="E64:F64"/>
    <mergeCell ref="C71:D71"/>
    <mergeCell ref="E71:G71"/>
    <mergeCell ref="H71:I71"/>
    <mergeCell ref="C70:D70"/>
    <mergeCell ref="E70:G70"/>
    <mergeCell ref="H70:I70"/>
    <mergeCell ref="H88:I88"/>
    <mergeCell ref="B88:D88"/>
    <mergeCell ref="B81:I81"/>
    <mergeCell ref="B82:I82"/>
    <mergeCell ref="C84:D84"/>
    <mergeCell ref="H84:I84"/>
    <mergeCell ref="C85:D85"/>
    <mergeCell ref="H85:I85"/>
    <mergeCell ref="H61:I61"/>
    <mergeCell ref="B61:E61"/>
    <mergeCell ref="C86:D86"/>
    <mergeCell ref="H86:I86"/>
    <mergeCell ref="C87:D87"/>
    <mergeCell ref="H87:I87"/>
    <mergeCell ref="B76:I76"/>
    <mergeCell ref="B77:I77"/>
    <mergeCell ref="B78:I78"/>
    <mergeCell ref="B79:I79"/>
    <mergeCell ref="B80:I80"/>
    <mergeCell ref="B75:I75"/>
    <mergeCell ref="B63:I63"/>
    <mergeCell ref="B66:I66"/>
    <mergeCell ref="B67:I67"/>
    <mergeCell ref="B68:I68"/>
    <mergeCell ref="H55:I55"/>
    <mergeCell ref="C56:D56"/>
    <mergeCell ref="C57:D57"/>
    <mergeCell ref="H57:I57"/>
    <mergeCell ref="C60:D60"/>
    <mergeCell ref="H60:I60"/>
    <mergeCell ref="C58:D58"/>
    <mergeCell ref="C59:D59"/>
    <mergeCell ref="H58:I58"/>
    <mergeCell ref="H59:I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2026-03-23T11:51:51Z</dcterms:modified>
</cp:coreProperties>
</file>