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Берез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0" i="1" l="1"/>
  <c r="F90" i="1"/>
  <c r="G90" i="1"/>
  <c r="E90" i="1"/>
  <c r="H89" i="1"/>
  <c r="E89" i="1"/>
  <c r="H88" i="1"/>
  <c r="F88" i="1"/>
  <c r="E88" i="1"/>
  <c r="D51" i="1"/>
  <c r="F63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s="1"/>
  <c r="E66" i="1" s="1"/>
  <c r="I39" i="1" l="1"/>
</calcChain>
</file>

<file path=xl/sharedStrings.xml><?xml version="1.0" encoding="utf-8"?>
<sst xmlns="http://schemas.openxmlformats.org/spreadsheetml/2006/main" count="144" uniqueCount="109">
  <si>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</si>
  <si>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</si>
  <si>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</si>
  <si>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</si>
  <si>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</si>
  <si>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</si>
  <si>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</si>
  <si>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</si>
  <si>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</si>
  <si>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</si>
  <si>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</si>
  <si>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</si>
  <si>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</si>
  <si>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</si>
  <si>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</si>
  <si>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</si>
  <si>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</si>
  <si>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</si>
  <si>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</si>
  <si>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</si>
  <si>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</si>
  <si>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</si>
  <si>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</si>
  <si>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</si>
  <si>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</si>
  <si>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</si>
  <si>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</si>
  <si>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</si>
  <si>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</si>
  <si>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</si>
  <si>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</si>
  <si>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</si>
  <si>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</si>
  <si>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</si>
  <si>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</si>
  <si>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</si>
  <si>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</si>
  <si>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</si>
  <si>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</si>
  <si>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</si>
  <si>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</si>
  <si>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</si>
  <si>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</si>
  <si>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</si>
  <si>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</si>
  <si>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</si>
  <si>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</si>
  <si>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</si>
  <si>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</si>
  <si>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</si>
  <si>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</si>
  <si>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</si>
  <si>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</si>
  <si>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</si>
  <si>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</si>
  <si>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</si>
  <si>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</si>
  <si>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</si>
  <si>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</si>
  <si>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</si>
  <si>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</si>
  <si>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</si>
  <si>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</si>
  <si>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</si>
  <si>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</si>
  <si>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</si>
  <si>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</si>
  <si>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</si>
  <si>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</si>
  <si>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</si>
  <si>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</si>
  <si>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</si>
  <si>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</si>
  <si>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пос. Жуково, мкр. "Березки", дом № 2</t>
  </si>
  <si>
    <t>ОГРН: 1105044003382  /  ИНН: 5044076140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</si>
  <si>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</si>
  <si>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</si>
  <si>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</si>
  <si>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</si>
  <si>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</si>
  <si>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</si>
  <si>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</si>
  <si>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</si>
  <si>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</si>
  <si>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</si>
  <si>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</si>
  <si>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</si>
  <si>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"31" марта 2026г.</t>
  </si>
  <si>
    <t>Замена светильников п.4 эт.2</t>
  </si>
  <si>
    <t>Замена светильников п.1 эт.1</t>
  </si>
  <si>
    <t>Замена светильников п.4 эт.5</t>
  </si>
  <si>
    <t>Замена светильников п.3 эт.3,4</t>
  </si>
  <si>
    <t>Окрашивание скамеек</t>
  </si>
  <si>
    <t>Окрашивание фасада дома</t>
  </si>
  <si>
    <t>договор управления</t>
  </si>
  <si>
    <t>1шт</t>
  </si>
  <si>
    <t>2шт</t>
  </si>
  <si>
    <t>8шт</t>
  </si>
  <si>
    <t>15 кв.м.</t>
  </si>
  <si>
    <t>12 марта 2025</t>
  </si>
  <si>
    <t>11 июля 2025</t>
  </si>
  <si>
    <t>09 января 2025</t>
  </si>
  <si>
    <t>24 мая 2025</t>
  </si>
  <si>
    <t>03 августа 2025</t>
  </si>
  <si>
    <t>Акт б/н от 12 марта 2025</t>
  </si>
  <si>
    <t>Акт б/н от 11 июля 2025</t>
  </si>
  <si>
    <t>Акт б/н от 09 января 2025</t>
  </si>
  <si>
    <t>Акт б/н от 24 мая 2025</t>
  </si>
  <si>
    <t>Акт б/н от 03 августа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</si>
</sst>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0"/>
  <sheetViews>
    <sheetView tabSelected="1" topLeftCell="A73" zoomScale="130" zoomScaleNormal="130" workbookViewId="0">
      <selection activeCell="H91" sqref="H91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.710937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73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25</v>
      </c>
      <c r="C6" s="52"/>
      <c r="D6" s="52"/>
      <c r="E6" s="52"/>
      <c r="F6" s="52"/>
      <c r="G6" s="52"/>
      <c r="H6" s="52"/>
      <c r="I6" s="52"/>
    </row>
    <row r="7" spans="2:9" x14ac:dyDescent="0.25">
      <c r="B7" s="51" t="s">
        <v>70</v>
      </c>
      <c r="C7" s="51"/>
      <c r="D7" s="51"/>
      <c r="E7" s="51"/>
      <c r="F7" s="51"/>
      <c r="G7" s="51"/>
      <c r="H7" s="51"/>
      <c r="I7" s="51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27.75" customHeight="1" x14ac:dyDescent="0.25">
      <c r="B9" s="58" t="s">
        <v>71</v>
      </c>
      <c r="C9" s="58"/>
      <c r="D9" s="58"/>
      <c r="E9" s="58"/>
      <c r="F9" s="58"/>
      <c r="G9" s="58"/>
      <c r="H9" s="58"/>
      <c r="I9" s="58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28.5" customHeight="1" x14ac:dyDescent="0.25">
      <c r="B11" s="57" t="s">
        <v>74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72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75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3056.6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22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23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24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3" t="s">
        <v>0</v>
      </c>
      <c r="C28" s="53" t="s">
        <v>1</v>
      </c>
      <c r="D28" s="53" t="s">
        <v>2</v>
      </c>
      <c r="E28" s="53" t="s">
        <v>30</v>
      </c>
      <c r="F28" s="55" t="s">
        <v>3</v>
      </c>
      <c r="G28" s="56"/>
      <c r="H28" s="55" t="s">
        <v>4</v>
      </c>
      <c r="I28" s="56"/>
    </row>
    <row r="29" spans="2:9" ht="78.75" customHeight="1" x14ac:dyDescent="0.25">
      <c r="B29" s="54"/>
      <c r="C29" s="54"/>
      <c r="D29" s="54"/>
      <c r="E29" s="54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588404.55000000005</v>
      </c>
      <c r="F31" s="19">
        <v>1</v>
      </c>
      <c r="G31" s="19">
        <f>E31</f>
        <v>588404.55000000005</v>
      </c>
      <c r="H31" s="19">
        <v>1</v>
      </c>
      <c r="I31" s="19">
        <f>E31</f>
        <v>588404.55000000005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77035.89</v>
      </c>
      <c r="F32" s="19">
        <v>1</v>
      </c>
      <c r="G32" s="19">
        <f t="shared" ref="G32:G38" si="0">E32</f>
        <v>77035.89</v>
      </c>
      <c r="H32" s="19">
        <v>1</v>
      </c>
      <c r="I32" s="19">
        <f t="shared" ref="I32:I38" si="1">E32</f>
        <v>77035.89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95377.62</v>
      </c>
      <c r="F33" s="19">
        <v>1</v>
      </c>
      <c r="G33" s="19">
        <f t="shared" si="0"/>
        <v>95377.62</v>
      </c>
      <c r="H33" s="19">
        <v>1</v>
      </c>
      <c r="I33" s="19">
        <f t="shared" si="1"/>
        <v>95377.62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162875.70000000001</v>
      </c>
      <c r="F34" s="19">
        <v>1</v>
      </c>
      <c r="G34" s="19">
        <f t="shared" si="0"/>
        <v>162875.70000000001</v>
      </c>
      <c r="H34" s="19">
        <v>1</v>
      </c>
      <c r="I34" s="19">
        <f t="shared" si="1"/>
        <v>162875.70000000001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124358.31</v>
      </c>
      <c r="F35" s="14">
        <v>1</v>
      </c>
      <c r="G35" s="19">
        <f t="shared" si="0"/>
        <v>124358.31</v>
      </c>
      <c r="H35" s="14">
        <v>1</v>
      </c>
      <c r="I35" s="19">
        <f t="shared" si="1"/>
        <v>124358.31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68413.710000000006</v>
      </c>
      <c r="F36" s="14">
        <v>1</v>
      </c>
      <c r="G36" s="19">
        <f t="shared" si="0"/>
        <v>68413.710000000006</v>
      </c>
      <c r="H36" s="14">
        <v>1</v>
      </c>
      <c r="I36" s="19">
        <f t="shared" si="1"/>
        <v>68413.710000000006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32099.19</v>
      </c>
      <c r="F37" s="14">
        <v>1</v>
      </c>
      <c r="G37" s="19">
        <f t="shared" si="0"/>
        <v>32099.19</v>
      </c>
      <c r="H37" s="14">
        <v>1</v>
      </c>
      <c r="I37" s="19">
        <f t="shared" si="1"/>
        <v>32099.19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50256.75</v>
      </c>
      <c r="F38" s="14">
        <v>1</v>
      </c>
      <c r="G38" s="19">
        <f t="shared" si="0"/>
        <v>50256.75</v>
      </c>
      <c r="H38" s="14">
        <v>1</v>
      </c>
      <c r="I38" s="19">
        <f t="shared" si="1"/>
        <v>50256.75</v>
      </c>
    </row>
    <row r="39" spans="2:9" x14ac:dyDescent="0.25">
      <c r="B39" s="26" t="s">
        <v>27</v>
      </c>
      <c r="C39" s="27"/>
      <c r="D39" s="27"/>
      <c r="E39" s="28"/>
      <c r="F39" s="14" t="s">
        <v>26</v>
      </c>
      <c r="G39" s="14">
        <f>SUM(G31:G38)</f>
        <v>1198821.72</v>
      </c>
      <c r="H39" s="14" t="s">
        <v>26</v>
      </c>
      <c r="I39" s="14">
        <f>SUM(I31:I38)</f>
        <v>1198821.72</v>
      </c>
    </row>
    <row r="41" spans="2:9" ht="15.75" x14ac:dyDescent="0.25">
      <c r="B41" s="30" t="s">
        <v>59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60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61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62</v>
      </c>
      <c r="C44" s="30"/>
      <c r="D44" s="30"/>
      <c r="E44" s="30"/>
      <c r="F44" s="30"/>
      <c r="G44" s="30"/>
      <c r="H44" s="30"/>
      <c r="I44" s="30"/>
    </row>
    <row r="45" spans="2:9" ht="15.75" x14ac:dyDescent="0.25">
      <c r="B45" s="30" t="s">
        <v>63</v>
      </c>
      <c r="C45" s="30"/>
      <c r="D45" s="30"/>
      <c r="E45" s="30"/>
      <c r="F45" s="30"/>
      <c r="G45" s="43">
        <v>-431829</v>
      </c>
      <c r="H45" s="43"/>
      <c r="I45" s="17" t="s">
        <v>58</v>
      </c>
    </row>
    <row r="46" spans="2:9" ht="15.75" x14ac:dyDescent="0.25">
      <c r="B46" s="30" t="s">
        <v>64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65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66</v>
      </c>
      <c r="C48" s="30"/>
      <c r="D48" s="30"/>
      <c r="E48" s="30"/>
      <c r="F48" s="30"/>
      <c r="G48" s="30"/>
      <c r="H48" s="30"/>
      <c r="I48" s="30"/>
    </row>
    <row r="49" spans="2:9" ht="15.75" x14ac:dyDescent="0.25">
      <c r="B49" s="30" t="s">
        <v>67</v>
      </c>
      <c r="C49" s="30"/>
      <c r="D49" s="30"/>
      <c r="E49" s="30"/>
      <c r="F49" s="30"/>
      <c r="G49" s="30"/>
      <c r="H49" s="18">
        <v>76865</v>
      </c>
      <c r="I49" s="17" t="s">
        <v>58</v>
      </c>
    </row>
    <row r="50" spans="2:9" ht="15.75" x14ac:dyDescent="0.25">
      <c r="B50" s="30" t="s">
        <v>68</v>
      </c>
      <c r="C50" s="30"/>
      <c r="D50" s="30"/>
      <c r="E50" s="30"/>
      <c r="F50" s="30"/>
      <c r="G50" s="30"/>
      <c r="H50" s="30"/>
      <c r="I50" s="30"/>
    </row>
    <row r="51" spans="2:9" ht="15.75" x14ac:dyDescent="0.25">
      <c r="B51" s="17" t="s">
        <v>69</v>
      </c>
      <c r="C51" s="17"/>
      <c r="D51" s="43">
        <f>F63</f>
        <v>18194.86</v>
      </c>
      <c r="E51" s="43"/>
      <c r="F51" s="17" t="s">
        <v>58</v>
      </c>
      <c r="G51" s="17"/>
      <c r="H51" s="17"/>
      <c r="I51" s="17"/>
    </row>
    <row r="52" spans="2:9" ht="15.75" x14ac:dyDescent="0.25">
      <c r="B52" s="30" t="s">
        <v>85</v>
      </c>
      <c r="C52" s="30"/>
      <c r="D52" s="30"/>
      <c r="E52" s="30"/>
      <c r="F52" s="30"/>
      <c r="G52" s="30"/>
      <c r="H52" s="30"/>
      <c r="I52" s="30"/>
    </row>
    <row r="53" spans="2:9" ht="15.75" x14ac:dyDescent="0.25">
      <c r="B53" s="30" t="s">
        <v>86</v>
      </c>
      <c r="C53" s="30"/>
      <c r="D53" s="30"/>
      <c r="E53" s="30"/>
      <c r="F53" s="30"/>
      <c r="G53" s="30"/>
      <c r="H53" s="18">
        <v>-373159</v>
      </c>
      <c r="I53" s="17" t="s">
        <v>58</v>
      </c>
    </row>
    <row r="55" spans="2:9" ht="87.75" customHeight="1" x14ac:dyDescent="0.25">
      <c r="B55" s="12" t="s">
        <v>0</v>
      </c>
      <c r="C55" s="32" t="s">
        <v>28</v>
      </c>
      <c r="D55" s="32"/>
      <c r="E55" s="12" t="s">
        <v>29</v>
      </c>
      <c r="F55" s="12" t="s">
        <v>31</v>
      </c>
      <c r="G55" s="12" t="s">
        <v>32</v>
      </c>
      <c r="H55" s="22" t="s">
        <v>33</v>
      </c>
      <c r="I55" s="22"/>
    </row>
    <row r="56" spans="2:9" x14ac:dyDescent="0.25">
      <c r="B56" s="5">
        <v>1</v>
      </c>
      <c r="C56" s="23">
        <v>2</v>
      </c>
      <c r="D56" s="23"/>
      <c r="E56" s="5">
        <v>3</v>
      </c>
      <c r="F56" s="5">
        <v>4</v>
      </c>
      <c r="G56" s="5">
        <v>5</v>
      </c>
      <c r="H56" s="23">
        <v>6</v>
      </c>
      <c r="I56" s="23"/>
    </row>
    <row r="57" spans="2:9" s="60" customFormat="1" ht="11.25" x14ac:dyDescent="0.2">
      <c r="B57" s="21">
        <v>1</v>
      </c>
      <c r="C57" s="59" t="s">
        <v>88</v>
      </c>
      <c r="D57" s="59" t="s">
        <v>88</v>
      </c>
      <c r="E57" s="21" t="s">
        <v>94</v>
      </c>
      <c r="F57" s="21">
        <v>1316.69</v>
      </c>
      <c r="G57" s="21" t="s">
        <v>95</v>
      </c>
      <c r="H57" s="59" t="s">
        <v>104</v>
      </c>
      <c r="I57" s="59" t="s">
        <v>99</v>
      </c>
    </row>
    <row r="58" spans="2:9" s="60" customFormat="1" ht="11.25" x14ac:dyDescent="0.2">
      <c r="B58" s="21">
        <v>2</v>
      </c>
      <c r="C58" s="59" t="s">
        <v>89</v>
      </c>
      <c r="D58" s="59" t="s">
        <v>89</v>
      </c>
      <c r="E58" s="21" t="s">
        <v>94</v>
      </c>
      <c r="F58" s="21">
        <v>1316.69</v>
      </c>
      <c r="G58" s="21" t="s">
        <v>95</v>
      </c>
      <c r="H58" s="59" t="s">
        <v>104</v>
      </c>
      <c r="I58" s="59" t="s">
        <v>99</v>
      </c>
    </row>
    <row r="59" spans="2:9" s="60" customFormat="1" ht="11.25" x14ac:dyDescent="0.2">
      <c r="B59" s="21">
        <v>3</v>
      </c>
      <c r="C59" s="59" t="s">
        <v>90</v>
      </c>
      <c r="D59" s="59" t="s">
        <v>90</v>
      </c>
      <c r="E59" s="21" t="s">
        <v>94</v>
      </c>
      <c r="F59" s="21">
        <v>1316.69</v>
      </c>
      <c r="G59" s="21" t="s">
        <v>95</v>
      </c>
      <c r="H59" s="59" t="s">
        <v>105</v>
      </c>
      <c r="I59" s="59" t="s">
        <v>100</v>
      </c>
    </row>
    <row r="60" spans="2:9" s="60" customFormat="1" ht="11.25" x14ac:dyDescent="0.2">
      <c r="B60" s="21">
        <v>4</v>
      </c>
      <c r="C60" s="59" t="s">
        <v>91</v>
      </c>
      <c r="D60" s="59" t="s">
        <v>91</v>
      </c>
      <c r="E60" s="21" t="s">
        <v>94</v>
      </c>
      <c r="F60" s="21">
        <v>2633.35</v>
      </c>
      <c r="G60" s="21" t="s">
        <v>96</v>
      </c>
      <c r="H60" s="59" t="s">
        <v>106</v>
      </c>
      <c r="I60" s="59" t="s">
        <v>101</v>
      </c>
    </row>
    <row r="61" spans="2:9" s="60" customFormat="1" ht="11.25" x14ac:dyDescent="0.2">
      <c r="B61" s="14">
        <v>5</v>
      </c>
      <c r="C61" s="59" t="s">
        <v>92</v>
      </c>
      <c r="D61" s="59" t="s">
        <v>92</v>
      </c>
      <c r="E61" s="21" t="s">
        <v>94</v>
      </c>
      <c r="F61" s="14">
        <v>4680.87</v>
      </c>
      <c r="G61" s="14" t="s">
        <v>97</v>
      </c>
      <c r="H61" s="59" t="s">
        <v>107</v>
      </c>
      <c r="I61" s="59" t="s">
        <v>102</v>
      </c>
    </row>
    <row r="62" spans="2:9" s="60" customFormat="1" ht="11.25" x14ac:dyDescent="0.2">
      <c r="B62" s="14">
        <v>6</v>
      </c>
      <c r="C62" s="59" t="s">
        <v>93</v>
      </c>
      <c r="D62" s="59" t="s">
        <v>93</v>
      </c>
      <c r="E62" s="21" t="s">
        <v>94</v>
      </c>
      <c r="F62" s="14">
        <v>6930.57</v>
      </c>
      <c r="G62" s="14" t="s">
        <v>98</v>
      </c>
      <c r="H62" s="59" t="s">
        <v>108</v>
      </c>
      <c r="I62" s="59" t="s">
        <v>103</v>
      </c>
    </row>
    <row r="63" spans="2:9" x14ac:dyDescent="0.25">
      <c r="B63" s="26" t="s">
        <v>27</v>
      </c>
      <c r="C63" s="27"/>
      <c r="D63" s="27"/>
      <c r="E63" s="28"/>
      <c r="F63" s="9">
        <f>SUM(F57:F62)</f>
        <v>18194.86</v>
      </c>
      <c r="G63" s="15" t="s">
        <v>26</v>
      </c>
      <c r="H63" s="25" t="s">
        <v>26</v>
      </c>
      <c r="I63" s="25"/>
    </row>
    <row r="65" spans="2:9" ht="15.75" x14ac:dyDescent="0.25">
      <c r="B65" s="31" t="s">
        <v>56</v>
      </c>
      <c r="C65" s="31"/>
      <c r="D65" s="31"/>
      <c r="E65" s="31"/>
      <c r="F65" s="31"/>
      <c r="G65" s="31"/>
      <c r="H65" s="31"/>
      <c r="I65" s="31"/>
    </row>
    <row r="66" spans="2:9" ht="15.75" x14ac:dyDescent="0.25">
      <c r="B66" s="16" t="s">
        <v>57</v>
      </c>
      <c r="C66" s="16"/>
      <c r="D66" s="16"/>
      <c r="E66" s="36">
        <f>G39</f>
        <v>1198821.72</v>
      </c>
      <c r="F66" s="36"/>
      <c r="G66" s="16" t="s">
        <v>58</v>
      </c>
      <c r="H66" s="16"/>
      <c r="I66" s="16"/>
    </row>
    <row r="68" spans="2:9" ht="15.75" x14ac:dyDescent="0.25">
      <c r="B68" s="31" t="s">
        <v>34</v>
      </c>
      <c r="C68" s="31"/>
      <c r="D68" s="31"/>
      <c r="E68" s="31"/>
      <c r="F68" s="31"/>
      <c r="G68" s="31"/>
      <c r="H68" s="31"/>
      <c r="I68" s="31"/>
    </row>
    <row r="69" spans="2:9" ht="15.75" x14ac:dyDescent="0.25">
      <c r="B69" s="31" t="s">
        <v>35</v>
      </c>
      <c r="C69" s="31"/>
      <c r="D69" s="31"/>
      <c r="E69" s="31"/>
      <c r="F69" s="31"/>
      <c r="G69" s="31"/>
      <c r="H69" s="31"/>
      <c r="I69" s="31"/>
    </row>
    <row r="70" spans="2:9" ht="15.75" x14ac:dyDescent="0.25">
      <c r="B70" s="31" t="s">
        <v>36</v>
      </c>
      <c r="C70" s="31"/>
      <c r="D70" s="31"/>
      <c r="E70" s="31"/>
      <c r="F70" s="31"/>
      <c r="G70" s="31"/>
      <c r="H70" s="31"/>
      <c r="I70" s="31"/>
    </row>
    <row r="72" spans="2:9" ht="105.75" customHeight="1" x14ac:dyDescent="0.25">
      <c r="B72" s="11" t="s">
        <v>0</v>
      </c>
      <c r="C72" s="40" t="s">
        <v>37</v>
      </c>
      <c r="D72" s="41"/>
      <c r="E72" s="40" t="s">
        <v>38</v>
      </c>
      <c r="F72" s="42"/>
      <c r="G72" s="41"/>
      <c r="H72" s="40" t="s">
        <v>39</v>
      </c>
      <c r="I72" s="41"/>
    </row>
    <row r="73" spans="2:9" x14ac:dyDescent="0.25">
      <c r="B73" s="13">
        <v>1</v>
      </c>
      <c r="C73" s="37">
        <v>2</v>
      </c>
      <c r="D73" s="38"/>
      <c r="E73" s="37">
        <v>3</v>
      </c>
      <c r="F73" s="39"/>
      <c r="G73" s="38"/>
      <c r="H73" s="37">
        <v>4</v>
      </c>
      <c r="I73" s="38"/>
    </row>
    <row r="74" spans="2:9" x14ac:dyDescent="0.25">
      <c r="B74" s="9"/>
      <c r="C74" s="33">
        <v>5</v>
      </c>
      <c r="D74" s="34"/>
      <c r="E74" s="33">
        <v>5</v>
      </c>
      <c r="F74" s="35"/>
      <c r="G74" s="34"/>
      <c r="H74" s="33">
        <v>131309.85</v>
      </c>
      <c r="I74" s="34"/>
    </row>
    <row r="76" spans="2:9" ht="15.75" x14ac:dyDescent="0.25">
      <c r="B76" s="30" t="s">
        <v>55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54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53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52</v>
      </c>
      <c r="C79" s="30"/>
      <c r="D79" s="30"/>
      <c r="E79" s="30"/>
      <c r="F79" s="30"/>
      <c r="G79" s="30"/>
      <c r="H79" s="30"/>
      <c r="I79" s="30"/>
    </row>
    <row r="80" spans="2:9" ht="15.75" x14ac:dyDescent="0.25">
      <c r="B80" s="30" t="s">
        <v>51</v>
      </c>
      <c r="C80" s="30"/>
      <c r="D80" s="30"/>
      <c r="E80" s="30"/>
      <c r="F80" s="30"/>
      <c r="G80" s="30"/>
      <c r="H80" s="30"/>
      <c r="I80" s="30"/>
    </row>
    <row r="81" spans="2:9" ht="15.75" x14ac:dyDescent="0.25">
      <c r="B81" s="30" t="s">
        <v>50</v>
      </c>
      <c r="C81" s="30"/>
      <c r="D81" s="30"/>
      <c r="E81" s="30"/>
      <c r="F81" s="30"/>
      <c r="G81" s="30"/>
      <c r="H81" s="30"/>
      <c r="I81" s="30"/>
    </row>
    <row r="82" spans="2:9" ht="15.75" x14ac:dyDescent="0.25">
      <c r="B82" s="30" t="s">
        <v>49</v>
      </c>
      <c r="C82" s="30"/>
      <c r="D82" s="30"/>
      <c r="E82" s="30"/>
      <c r="F82" s="30"/>
      <c r="G82" s="30"/>
      <c r="H82" s="30"/>
      <c r="I82" s="30"/>
    </row>
    <row r="83" spans="2:9" ht="15.75" x14ac:dyDescent="0.25">
      <c r="B83" s="30" t="s">
        <v>48</v>
      </c>
      <c r="C83" s="30"/>
      <c r="D83" s="30"/>
      <c r="E83" s="30"/>
      <c r="F83" s="30"/>
      <c r="G83" s="30"/>
      <c r="H83" s="30"/>
      <c r="I83" s="30"/>
    </row>
    <row r="84" spans="2:9" ht="15.75" x14ac:dyDescent="0.25">
      <c r="B84" s="30" t="s">
        <v>47</v>
      </c>
      <c r="C84" s="30"/>
      <c r="D84" s="30"/>
      <c r="E84" s="30"/>
      <c r="F84" s="30"/>
      <c r="G84" s="30"/>
      <c r="H84" s="30"/>
      <c r="I84" s="30"/>
    </row>
    <row r="86" spans="2:9" ht="45" x14ac:dyDescent="0.25">
      <c r="B86" s="12" t="s">
        <v>0</v>
      </c>
      <c r="C86" s="32" t="s">
        <v>40</v>
      </c>
      <c r="D86" s="32"/>
      <c r="E86" s="12" t="s">
        <v>41</v>
      </c>
      <c r="F86" s="12" t="s">
        <v>42</v>
      </c>
      <c r="G86" s="12" t="s">
        <v>43</v>
      </c>
      <c r="H86" s="22" t="s">
        <v>44</v>
      </c>
      <c r="I86" s="22"/>
    </row>
    <row r="87" spans="2:9" x14ac:dyDescent="0.25">
      <c r="B87" s="5">
        <v>1</v>
      </c>
      <c r="C87" s="23">
        <v>2</v>
      </c>
      <c r="D87" s="23"/>
      <c r="E87" s="5">
        <v>3</v>
      </c>
      <c r="F87" s="5">
        <v>4</v>
      </c>
      <c r="G87" s="5">
        <v>5</v>
      </c>
      <c r="H87" s="23">
        <v>6</v>
      </c>
      <c r="I87" s="23"/>
    </row>
    <row r="88" spans="2:9" ht="28.5" customHeight="1" x14ac:dyDescent="0.25">
      <c r="B88" s="14">
        <v>1</v>
      </c>
      <c r="C88" s="29" t="s">
        <v>45</v>
      </c>
      <c r="D88" s="29"/>
      <c r="E88" s="9">
        <f>421025.51-3.23</f>
        <v>421022.28</v>
      </c>
      <c r="F88" s="9">
        <f>983682.78</f>
        <v>983682.78</v>
      </c>
      <c r="G88" s="9">
        <v>970841.22</v>
      </c>
      <c r="H88" s="24">
        <f>E88+F88-G88</f>
        <v>433863.84000000008</v>
      </c>
      <c r="I88" s="24"/>
    </row>
    <row r="89" spans="2:9" ht="32.25" customHeight="1" x14ac:dyDescent="0.25">
      <c r="B89" s="14">
        <v>2</v>
      </c>
      <c r="C89" s="29" t="s">
        <v>46</v>
      </c>
      <c r="D89" s="29"/>
      <c r="E89" s="9">
        <f>359158.73</f>
        <v>359158.73</v>
      </c>
      <c r="F89" s="9">
        <v>215138.94</v>
      </c>
      <c r="G89" s="9">
        <v>191621</v>
      </c>
      <c r="H89" s="24">
        <f>E89+F89-G89</f>
        <v>382676.66999999993</v>
      </c>
      <c r="I89" s="24"/>
    </row>
    <row r="90" spans="2:9" x14ac:dyDescent="0.25">
      <c r="B90" s="26" t="s">
        <v>27</v>
      </c>
      <c r="C90" s="27"/>
      <c r="D90" s="28"/>
      <c r="E90" s="10">
        <f>SUM(E88:E89)</f>
        <v>780181.01</v>
      </c>
      <c r="F90" s="10">
        <f t="shared" ref="F90:G90" si="2">SUM(F88:F89)</f>
        <v>1198821.72</v>
      </c>
      <c r="G90" s="10">
        <f t="shared" si="2"/>
        <v>1162462.22</v>
      </c>
      <c r="H90" s="25">
        <f>SUM(H88:I89)</f>
        <v>816540.51</v>
      </c>
      <c r="I90" s="25"/>
    </row>
  </sheetData>
  <mergeCells count="96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4:D74"/>
    <mergeCell ref="E74:G74"/>
    <mergeCell ref="H74:I74"/>
    <mergeCell ref="B76:I76"/>
    <mergeCell ref="E66:F66"/>
    <mergeCell ref="C73:D73"/>
    <mergeCell ref="E73:G73"/>
    <mergeCell ref="H73:I73"/>
    <mergeCell ref="C72:D72"/>
    <mergeCell ref="E72:G72"/>
    <mergeCell ref="H72:I72"/>
    <mergeCell ref="H90:I90"/>
    <mergeCell ref="B90:D90"/>
    <mergeCell ref="B83:I83"/>
    <mergeCell ref="B84:I84"/>
    <mergeCell ref="C86:D86"/>
    <mergeCell ref="H86:I86"/>
    <mergeCell ref="C87:D87"/>
    <mergeCell ref="H87:I87"/>
    <mergeCell ref="H63:I63"/>
    <mergeCell ref="B63:E63"/>
    <mergeCell ref="C88:D88"/>
    <mergeCell ref="H88:I88"/>
    <mergeCell ref="C89:D89"/>
    <mergeCell ref="H89:I89"/>
    <mergeCell ref="B78:I78"/>
    <mergeCell ref="B79:I79"/>
    <mergeCell ref="B80:I80"/>
    <mergeCell ref="B81:I81"/>
    <mergeCell ref="B82:I82"/>
    <mergeCell ref="B77:I77"/>
    <mergeCell ref="B65:I65"/>
    <mergeCell ref="B68:I68"/>
    <mergeCell ref="B69:I69"/>
    <mergeCell ref="B70:I70"/>
    <mergeCell ref="H55:I55"/>
    <mergeCell ref="C56:D56"/>
    <mergeCell ref="C61:D61"/>
    <mergeCell ref="H61:I61"/>
    <mergeCell ref="C62:D62"/>
    <mergeCell ref="H62:I62"/>
    <mergeCell ref="C57:D57"/>
    <mergeCell ref="C58:D58"/>
    <mergeCell ref="C59:D59"/>
    <mergeCell ref="C60:D60"/>
    <mergeCell ref="H57:I57"/>
    <mergeCell ref="H58:I58"/>
    <mergeCell ref="H59:I59"/>
    <mergeCell ref="H60:I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2026-03-23T11:03:01Z</dcterms:modified>
</cp:coreProperties>
</file>