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9" i="1" l="1"/>
  <c r="F89" i="1"/>
  <c r="G89" i="1"/>
  <c r="E89" i="1"/>
  <c r="H88" i="1"/>
  <c r="E88" i="1"/>
  <c r="H87" i="1"/>
  <c r="E87" i="1"/>
  <c r="D51" i="1"/>
  <c r="F62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5" i="1" s="1"/>
  <c r="I39" i="1"/>
</calcChain>
</file>

<file path=xl/sharedStrings.xml><?xml version="1.0" encoding="utf-8"?>
<sst xmlns="http://schemas.openxmlformats.org/spreadsheetml/2006/main" count="138" uniqueCount="106">
  <si>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</si>
  <si>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</si>
  <si>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</si>
  <si>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</si>
  <si>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</si>
  <si>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</si>
  <si>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</si>
  <si>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</si>
  <si>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</si>
  <si>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</si>
  <si>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</si>
  <si>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</si>
  <si>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</si>
  <si>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</si>
  <si>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</si>
  <si>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</si>
  <si>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</si>
  <si>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</si>
  <si>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</si>
  <si>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</si>
  <si>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</si>
  <si>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</si>
  <si>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</si>
  <si>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</si>
  <si>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</si>
  <si>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</si>
  <si>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</si>
  <si>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</si>
  <si>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</si>
  <si>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</si>
  <si>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</si>
  <si>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</si>
  <si>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</si>
  <si>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</si>
  <si>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</si>
  <si>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</si>
  <si>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</si>
  <si>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</si>
  <si>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</si>
  <si>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</si>
  <si>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</si>
  <si>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</si>
  <si>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</si>
  <si>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</si>
  <si>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</si>
  <si>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</si>
  <si>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</si>
  <si>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</si>
  <si>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</si>
  <si>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</si>
  <si>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</si>
  <si>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</si>
  <si>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</si>
  <si>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</si>
  <si>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</si>
  <si>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</si>
  <si>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</si>
  <si>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</si>
  <si>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</si>
  <si>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</si>
  <si>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</si>
  <si>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</si>
  <si>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</si>
  <si>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</si>
  <si>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</si>
  <si>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</si>
  <si>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</si>
  <si>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</si>
  <si>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</si>
  <si>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</si>
  <si>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</si>
  <si>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</si>
  <si>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</si>
  <si>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12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</si>
  <si>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</si>
  <si>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</si>
  <si>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</si>
  <si>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</si>
  <si>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</si>
  <si>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</si>
  <si>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</si>
  <si>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</si>
  <si>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</si>
  <si>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</si>
  <si>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</si>
  <si>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</si>
  <si>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</si>
  <si>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 марта  2026г.</t>
  </si>
  <si>
    <t>Окрашивание и ремонт лавочек</t>
  </si>
  <si>
    <t>Замена запорной арматуры системы ГВС</t>
  </si>
  <si>
    <t>Замена аварийного участка систеы водоотведения</t>
  </si>
  <si>
    <t>Замена доводчика п. 2</t>
  </si>
  <si>
    <t>договор управления</t>
  </si>
  <si>
    <t>8шт</t>
  </si>
  <si>
    <t>6шт</t>
  </si>
  <si>
    <t>4м</t>
  </si>
  <si>
    <t>1м</t>
  </si>
  <si>
    <t>1шт</t>
  </si>
  <si>
    <t>05 мая 2025</t>
  </si>
  <si>
    <t>17 октября 2025</t>
  </si>
  <si>
    <t>26 февраля 2025</t>
  </si>
  <si>
    <t>22 января 2025</t>
  </si>
  <si>
    <t>Акт б/н от  мая 2025</t>
  </si>
  <si>
    <t>Акт б/н от 17 октября 2025</t>
  </si>
  <si>
    <t>Акт б/н от 26 февраля 2025</t>
  </si>
  <si>
    <t>Акт б/н от 22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</si>
</sst>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9"/>
  <sheetViews>
    <sheetView tabSelected="1" topLeftCell="A48" zoomScale="130" zoomScaleNormal="130" workbookViewId="0">
      <selection activeCell="H90" sqref="H9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73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25</v>
      </c>
      <c r="C6" s="53"/>
      <c r="D6" s="53"/>
      <c r="E6" s="53"/>
      <c r="F6" s="53"/>
      <c r="G6" s="53"/>
      <c r="H6" s="53"/>
      <c r="I6" s="53"/>
    </row>
    <row r="7" spans="2:9" x14ac:dyDescent="0.25">
      <c r="B7" s="52" t="s">
        <v>70</v>
      </c>
      <c r="C7" s="52"/>
      <c r="D7" s="52"/>
      <c r="E7" s="52"/>
      <c r="F7" s="52"/>
      <c r="G7" s="52"/>
      <c r="H7" s="52"/>
      <c r="I7" s="52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27.75" customHeight="1" x14ac:dyDescent="0.25">
      <c r="B9" s="59" t="s">
        <v>71</v>
      </c>
      <c r="C9" s="59"/>
      <c r="D9" s="59"/>
      <c r="E9" s="59"/>
      <c r="F9" s="59"/>
      <c r="G9" s="59"/>
      <c r="H9" s="59"/>
      <c r="I9" s="59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28.5" customHeight="1" x14ac:dyDescent="0.25">
      <c r="B11" s="58" t="s">
        <v>74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72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ht="15" customHeight="1" x14ac:dyDescent="0.25">
      <c r="B16" s="48" t="s">
        <v>75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3091.5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22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23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24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595052.64</v>
      </c>
      <c r="F31" s="19">
        <v>1</v>
      </c>
      <c r="G31" s="19">
        <f>E31</f>
        <v>595052.64</v>
      </c>
      <c r="H31" s="19">
        <v>1</v>
      </c>
      <c r="I31" s="19">
        <f>E31</f>
        <v>595052.64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77905.8</v>
      </c>
      <c r="F32" s="19">
        <v>1</v>
      </c>
      <c r="G32" s="19">
        <f t="shared" ref="G32:G38" si="0">E32</f>
        <v>77905.8</v>
      </c>
      <c r="H32" s="19">
        <v>1</v>
      </c>
      <c r="I32" s="19">
        <f t="shared" ref="I32:I38" si="1">E32</f>
        <v>77905.8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96454.8</v>
      </c>
      <c r="F33" s="19">
        <v>1</v>
      </c>
      <c r="G33" s="19">
        <f t="shared" si="0"/>
        <v>96454.8</v>
      </c>
      <c r="H33" s="19">
        <v>1</v>
      </c>
      <c r="I33" s="19">
        <f t="shared" si="1"/>
        <v>96454.8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164714.94</v>
      </c>
      <c r="F34" s="19">
        <v>1</v>
      </c>
      <c r="G34" s="19">
        <f t="shared" si="0"/>
        <v>164714.94</v>
      </c>
      <c r="H34" s="19">
        <v>1</v>
      </c>
      <c r="I34" s="19">
        <f t="shared" si="1"/>
        <v>164714.94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125762.04</v>
      </c>
      <c r="F35" s="14">
        <v>1</v>
      </c>
      <c r="G35" s="19">
        <f t="shared" si="0"/>
        <v>125762.04</v>
      </c>
      <c r="H35" s="14">
        <v>1</v>
      </c>
      <c r="I35" s="19">
        <f t="shared" si="1"/>
        <v>125762.04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69002.399999999994</v>
      </c>
      <c r="F36" s="14">
        <v>1</v>
      </c>
      <c r="G36" s="19">
        <f t="shared" si="0"/>
        <v>69002.399999999994</v>
      </c>
      <c r="H36" s="14">
        <v>1</v>
      </c>
      <c r="I36" s="19">
        <f t="shared" si="1"/>
        <v>69002.399999999994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32461.98</v>
      </c>
      <c r="F37" s="14">
        <v>1</v>
      </c>
      <c r="G37" s="19">
        <f t="shared" si="0"/>
        <v>32461.98</v>
      </c>
      <c r="H37" s="14">
        <v>1</v>
      </c>
      <c r="I37" s="19">
        <f t="shared" si="1"/>
        <v>32461.98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50824.68</v>
      </c>
      <c r="F38" s="14">
        <v>1</v>
      </c>
      <c r="G38" s="19">
        <f t="shared" si="0"/>
        <v>50824.68</v>
      </c>
      <c r="H38" s="14">
        <v>1</v>
      </c>
      <c r="I38" s="19">
        <f t="shared" si="1"/>
        <v>50824.68</v>
      </c>
    </row>
    <row r="39" spans="2:9" x14ac:dyDescent="0.25">
      <c r="B39" s="27" t="s">
        <v>27</v>
      </c>
      <c r="C39" s="28"/>
      <c r="D39" s="28"/>
      <c r="E39" s="29"/>
      <c r="F39" s="14" t="s">
        <v>26</v>
      </c>
      <c r="G39" s="14">
        <f>SUM(G31:G38)</f>
        <v>1212179.28</v>
      </c>
      <c r="H39" s="14" t="s">
        <v>26</v>
      </c>
      <c r="I39" s="14">
        <f>SUM(I31:I38)</f>
        <v>1212179.28</v>
      </c>
    </row>
    <row r="41" spans="2:9" ht="15.75" x14ac:dyDescent="0.25">
      <c r="B41" s="31" t="s">
        <v>59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60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61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62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63</v>
      </c>
      <c r="C45" s="31"/>
      <c r="D45" s="31"/>
      <c r="E45" s="31"/>
      <c r="F45" s="31"/>
      <c r="G45" s="44">
        <v>-430160</v>
      </c>
      <c r="H45" s="44"/>
      <c r="I45" s="17" t="s">
        <v>58</v>
      </c>
    </row>
    <row r="46" spans="2:9" ht="15.75" x14ac:dyDescent="0.25">
      <c r="B46" s="31" t="s">
        <v>64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65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66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67</v>
      </c>
      <c r="C49" s="31"/>
      <c r="D49" s="31"/>
      <c r="E49" s="31"/>
      <c r="F49" s="31"/>
      <c r="G49" s="31"/>
      <c r="H49" s="18">
        <v>76916</v>
      </c>
      <c r="I49" s="17" t="s">
        <v>58</v>
      </c>
    </row>
    <row r="50" spans="2:9" ht="15.75" x14ac:dyDescent="0.25">
      <c r="B50" s="31" t="s">
        <v>68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7" t="s">
        <v>69</v>
      </c>
      <c r="C51" s="17"/>
      <c r="D51" s="44">
        <f>F62</f>
        <v>32951.410000000003</v>
      </c>
      <c r="E51" s="44"/>
      <c r="F51" s="17" t="s">
        <v>58</v>
      </c>
      <c r="G51" s="17"/>
      <c r="H51" s="17"/>
      <c r="I51" s="17"/>
    </row>
    <row r="52" spans="2:9" ht="15.75" x14ac:dyDescent="0.25">
      <c r="B52" s="31" t="s">
        <v>85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86</v>
      </c>
      <c r="C53" s="31"/>
      <c r="D53" s="31"/>
      <c r="E53" s="31"/>
      <c r="F53" s="31"/>
      <c r="G53" s="31"/>
      <c r="H53" s="18">
        <v>-386195.41</v>
      </c>
      <c r="I53" s="17" t="s">
        <v>58</v>
      </c>
    </row>
    <row r="55" spans="2:9" ht="87.75" customHeight="1" x14ac:dyDescent="0.25">
      <c r="B55" s="12" t="s">
        <v>0</v>
      </c>
      <c r="C55" s="33" t="s">
        <v>28</v>
      </c>
      <c r="D55" s="33"/>
      <c r="E55" s="12" t="s">
        <v>29</v>
      </c>
      <c r="F55" s="12" t="s">
        <v>31</v>
      </c>
      <c r="G55" s="12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21" customFormat="1" ht="11.25" x14ac:dyDescent="0.2">
      <c r="B57" s="13">
        <v>1</v>
      </c>
      <c r="C57" s="24" t="s">
        <v>88</v>
      </c>
      <c r="D57" s="24" t="s">
        <v>88</v>
      </c>
      <c r="E57" s="13" t="s">
        <v>92</v>
      </c>
      <c r="F57" s="13">
        <v>9867.76</v>
      </c>
      <c r="G57" s="14" t="s">
        <v>93</v>
      </c>
      <c r="H57" s="25" t="s">
        <v>102</v>
      </c>
      <c r="I57" s="25" t="s">
        <v>98</v>
      </c>
    </row>
    <row r="58" spans="2:9" s="21" customFormat="1" ht="11.25" x14ac:dyDescent="0.2">
      <c r="B58" s="13">
        <v>2</v>
      </c>
      <c r="C58" s="24" t="s">
        <v>89</v>
      </c>
      <c r="D58" s="24" t="s">
        <v>89</v>
      </c>
      <c r="E58" s="13" t="s">
        <v>92</v>
      </c>
      <c r="F58" s="13">
        <v>6137.48</v>
      </c>
      <c r="G58" s="14" t="s">
        <v>94</v>
      </c>
      <c r="H58" s="25" t="s">
        <v>103</v>
      </c>
      <c r="I58" s="25" t="s">
        <v>99</v>
      </c>
    </row>
    <row r="59" spans="2:9" s="21" customFormat="1" ht="11.25" x14ac:dyDescent="0.2">
      <c r="B59" s="13">
        <v>3</v>
      </c>
      <c r="C59" s="24" t="s">
        <v>90</v>
      </c>
      <c r="D59" s="24" t="s">
        <v>90</v>
      </c>
      <c r="E59" s="13" t="s">
        <v>92</v>
      </c>
      <c r="F59" s="13">
        <v>11441.23</v>
      </c>
      <c r="G59" s="14" t="s">
        <v>95</v>
      </c>
      <c r="H59" s="25" t="s">
        <v>104</v>
      </c>
      <c r="I59" s="25" t="s">
        <v>100</v>
      </c>
    </row>
    <row r="60" spans="2:9" s="21" customFormat="1" ht="11.25" x14ac:dyDescent="0.2">
      <c r="B60" s="13">
        <v>4</v>
      </c>
      <c r="C60" s="24" t="s">
        <v>90</v>
      </c>
      <c r="D60" s="24" t="s">
        <v>90</v>
      </c>
      <c r="E60" s="13" t="s">
        <v>92</v>
      </c>
      <c r="F60" s="13">
        <v>2665.31</v>
      </c>
      <c r="G60" s="14" t="s">
        <v>96</v>
      </c>
      <c r="H60" s="25" t="s">
        <v>103</v>
      </c>
      <c r="I60" s="25" t="s">
        <v>99</v>
      </c>
    </row>
    <row r="61" spans="2:9" s="21" customFormat="1" ht="11.25" x14ac:dyDescent="0.2">
      <c r="B61" s="13">
        <v>5</v>
      </c>
      <c r="C61" s="24" t="s">
        <v>91</v>
      </c>
      <c r="D61" s="24" t="s">
        <v>91</v>
      </c>
      <c r="E61" s="13" t="s">
        <v>92</v>
      </c>
      <c r="F61" s="13">
        <v>2839.63</v>
      </c>
      <c r="G61" s="14" t="s">
        <v>97</v>
      </c>
      <c r="H61" s="25" t="s">
        <v>105</v>
      </c>
      <c r="I61" s="25" t="s">
        <v>101</v>
      </c>
    </row>
    <row r="62" spans="2:9" x14ac:dyDescent="0.25">
      <c r="B62" s="27" t="s">
        <v>27</v>
      </c>
      <c r="C62" s="28"/>
      <c r="D62" s="28"/>
      <c r="E62" s="29"/>
      <c r="F62" s="9">
        <f>SUM(F57:F61)</f>
        <v>32951.410000000003</v>
      </c>
      <c r="G62" s="15" t="s">
        <v>26</v>
      </c>
      <c r="H62" s="26" t="s">
        <v>26</v>
      </c>
      <c r="I62" s="26"/>
    </row>
    <row r="64" spans="2:9" ht="15.75" x14ac:dyDescent="0.25">
      <c r="B64" s="32" t="s">
        <v>56</v>
      </c>
      <c r="C64" s="32"/>
      <c r="D64" s="32"/>
      <c r="E64" s="32"/>
      <c r="F64" s="32"/>
      <c r="G64" s="32"/>
      <c r="H64" s="32"/>
      <c r="I64" s="32"/>
    </row>
    <row r="65" spans="2:9" ht="15.75" x14ac:dyDescent="0.25">
      <c r="B65" s="16" t="s">
        <v>57</v>
      </c>
      <c r="C65" s="16"/>
      <c r="D65" s="16"/>
      <c r="E65" s="37">
        <f>G39</f>
        <v>1212179.28</v>
      </c>
      <c r="F65" s="37"/>
      <c r="G65" s="16" t="s">
        <v>58</v>
      </c>
      <c r="H65" s="16"/>
      <c r="I65" s="16"/>
    </row>
    <row r="67" spans="2:9" ht="15.75" x14ac:dyDescent="0.25">
      <c r="B67" s="32" t="s">
        <v>34</v>
      </c>
      <c r="C67" s="32"/>
      <c r="D67" s="32"/>
      <c r="E67" s="32"/>
      <c r="F67" s="32"/>
      <c r="G67" s="32"/>
      <c r="H67" s="32"/>
      <c r="I67" s="32"/>
    </row>
    <row r="68" spans="2:9" ht="15.75" x14ac:dyDescent="0.25">
      <c r="B68" s="32" t="s">
        <v>35</v>
      </c>
      <c r="C68" s="32"/>
      <c r="D68" s="32"/>
      <c r="E68" s="32"/>
      <c r="F68" s="32"/>
      <c r="G68" s="32"/>
      <c r="H68" s="32"/>
      <c r="I68" s="32"/>
    </row>
    <row r="69" spans="2:9" ht="15.75" x14ac:dyDescent="0.25">
      <c r="B69" s="32" t="s">
        <v>36</v>
      </c>
      <c r="C69" s="32"/>
      <c r="D69" s="32"/>
      <c r="E69" s="32"/>
      <c r="F69" s="32"/>
      <c r="G69" s="32"/>
      <c r="H69" s="32"/>
      <c r="I69" s="32"/>
    </row>
    <row r="71" spans="2:9" ht="105.75" customHeight="1" x14ac:dyDescent="0.25">
      <c r="B71" s="11" t="s">
        <v>0</v>
      </c>
      <c r="C71" s="41" t="s">
        <v>37</v>
      </c>
      <c r="D71" s="42"/>
      <c r="E71" s="41" t="s">
        <v>38</v>
      </c>
      <c r="F71" s="43"/>
      <c r="G71" s="42"/>
      <c r="H71" s="41" t="s">
        <v>39</v>
      </c>
      <c r="I71" s="42"/>
    </row>
    <row r="72" spans="2:9" x14ac:dyDescent="0.25">
      <c r="B72" s="13">
        <v>1</v>
      </c>
      <c r="C72" s="38">
        <v>2</v>
      </c>
      <c r="D72" s="39"/>
      <c r="E72" s="38">
        <v>3</v>
      </c>
      <c r="F72" s="40"/>
      <c r="G72" s="39"/>
      <c r="H72" s="38">
        <v>4</v>
      </c>
      <c r="I72" s="39"/>
    </row>
    <row r="73" spans="2:9" x14ac:dyDescent="0.25">
      <c r="B73" s="9"/>
      <c r="C73" s="34">
        <v>1</v>
      </c>
      <c r="D73" s="35"/>
      <c r="E73" s="34">
        <v>1</v>
      </c>
      <c r="F73" s="36"/>
      <c r="G73" s="35"/>
      <c r="H73" s="34">
        <v>33411.47</v>
      </c>
      <c r="I73" s="35"/>
    </row>
    <row r="75" spans="2:9" ht="15.75" x14ac:dyDescent="0.25">
      <c r="B75" s="31" t="s">
        <v>55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54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53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52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51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50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49</v>
      </c>
      <c r="C81" s="31"/>
      <c r="D81" s="31"/>
      <c r="E81" s="31"/>
      <c r="F81" s="31"/>
      <c r="G81" s="31"/>
      <c r="H81" s="31"/>
      <c r="I81" s="31"/>
    </row>
    <row r="82" spans="2:9" ht="15.75" x14ac:dyDescent="0.25">
      <c r="B82" s="31" t="s">
        <v>48</v>
      </c>
      <c r="C82" s="31"/>
      <c r="D82" s="31"/>
      <c r="E82" s="31"/>
      <c r="F82" s="31"/>
      <c r="G82" s="31"/>
      <c r="H82" s="31"/>
      <c r="I82" s="31"/>
    </row>
    <row r="83" spans="2:9" ht="15.75" x14ac:dyDescent="0.25">
      <c r="B83" s="31" t="s">
        <v>47</v>
      </c>
      <c r="C83" s="31"/>
      <c r="D83" s="31"/>
      <c r="E83" s="31"/>
      <c r="F83" s="31"/>
      <c r="G83" s="31"/>
      <c r="H83" s="31"/>
      <c r="I83" s="31"/>
    </row>
    <row r="85" spans="2:9" ht="45" x14ac:dyDescent="0.25">
      <c r="B85" s="12" t="s">
        <v>0</v>
      </c>
      <c r="C85" s="33" t="s">
        <v>40</v>
      </c>
      <c r="D85" s="33"/>
      <c r="E85" s="12" t="s">
        <v>41</v>
      </c>
      <c r="F85" s="12" t="s">
        <v>42</v>
      </c>
      <c r="G85" s="12" t="s">
        <v>43</v>
      </c>
      <c r="H85" s="22" t="s">
        <v>44</v>
      </c>
      <c r="I85" s="22"/>
    </row>
    <row r="86" spans="2:9" x14ac:dyDescent="0.25">
      <c r="B86" s="5">
        <v>1</v>
      </c>
      <c r="C86" s="23">
        <v>2</v>
      </c>
      <c r="D86" s="23"/>
      <c r="E86" s="5">
        <v>3</v>
      </c>
      <c r="F86" s="5">
        <v>4</v>
      </c>
      <c r="G86" s="5">
        <v>5</v>
      </c>
      <c r="H86" s="23">
        <v>6</v>
      </c>
      <c r="I86" s="23"/>
    </row>
    <row r="87" spans="2:9" ht="28.5" customHeight="1" x14ac:dyDescent="0.25">
      <c r="B87" s="14">
        <v>1</v>
      </c>
      <c r="C87" s="24" t="s">
        <v>45</v>
      </c>
      <c r="D87" s="24"/>
      <c r="E87" s="9">
        <f>104774.95-20.33</f>
        <v>104754.62</v>
      </c>
      <c r="F87" s="9">
        <v>961862.52</v>
      </c>
      <c r="G87" s="9">
        <v>947424.09</v>
      </c>
      <c r="H87" s="30">
        <f>E87+F87-G87</f>
        <v>119193.05000000016</v>
      </c>
      <c r="I87" s="30"/>
    </row>
    <row r="88" spans="2:9" ht="32.25" customHeight="1" x14ac:dyDescent="0.25">
      <c r="B88" s="14">
        <v>2</v>
      </c>
      <c r="C88" s="24" t="s">
        <v>46</v>
      </c>
      <c r="D88" s="24"/>
      <c r="E88" s="9">
        <f>38138.09-23182.89</f>
        <v>14955.199999999997</v>
      </c>
      <c r="F88" s="9">
        <v>250316.76</v>
      </c>
      <c r="G88" s="9">
        <v>230006.43</v>
      </c>
      <c r="H88" s="30">
        <f>E88+F88-G88</f>
        <v>35265.530000000028</v>
      </c>
      <c r="I88" s="30"/>
    </row>
    <row r="89" spans="2:9" x14ac:dyDescent="0.25">
      <c r="B89" s="27" t="s">
        <v>27</v>
      </c>
      <c r="C89" s="28"/>
      <c r="D89" s="29"/>
      <c r="E89" s="10">
        <f>SUM(E87:E88)</f>
        <v>119709.81999999999</v>
      </c>
      <c r="F89" s="10">
        <f t="shared" ref="F89:G89" si="2">SUM(F87:F88)</f>
        <v>1212179.28</v>
      </c>
      <c r="G89" s="10">
        <f t="shared" si="2"/>
        <v>1177430.52</v>
      </c>
      <c r="H89" s="26">
        <f>SUM(H87:I88)</f>
        <v>154458.58000000019</v>
      </c>
      <c r="I89" s="26"/>
    </row>
  </sheetData>
  <mergeCells count="94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3:D73"/>
    <mergeCell ref="E73:G73"/>
    <mergeCell ref="H73:I73"/>
    <mergeCell ref="B75:I75"/>
    <mergeCell ref="E65:F65"/>
    <mergeCell ref="C72:D72"/>
    <mergeCell ref="E72:G72"/>
    <mergeCell ref="H72:I72"/>
    <mergeCell ref="C71:D71"/>
    <mergeCell ref="E71:G71"/>
    <mergeCell ref="H71:I71"/>
    <mergeCell ref="H89:I89"/>
    <mergeCell ref="B89:D89"/>
    <mergeCell ref="B82:I82"/>
    <mergeCell ref="B83:I83"/>
    <mergeCell ref="C85:D85"/>
    <mergeCell ref="H85:I85"/>
    <mergeCell ref="C86:D86"/>
    <mergeCell ref="H86:I86"/>
    <mergeCell ref="H62:I62"/>
    <mergeCell ref="B62:E62"/>
    <mergeCell ref="C87:D87"/>
    <mergeCell ref="H87:I87"/>
    <mergeCell ref="C88:D88"/>
    <mergeCell ref="H88:I88"/>
    <mergeCell ref="B77:I77"/>
    <mergeCell ref="B78:I78"/>
    <mergeCell ref="B79:I79"/>
    <mergeCell ref="B80:I80"/>
    <mergeCell ref="B81:I81"/>
    <mergeCell ref="B76:I76"/>
    <mergeCell ref="B64:I64"/>
    <mergeCell ref="B67:I67"/>
    <mergeCell ref="B68:I68"/>
    <mergeCell ref="B69:I69"/>
    <mergeCell ref="H55:I55"/>
    <mergeCell ref="C56:D56"/>
    <mergeCell ref="C57:D57"/>
    <mergeCell ref="H57:I57"/>
    <mergeCell ref="C61:D61"/>
    <mergeCell ref="H61:I61"/>
    <mergeCell ref="C58:D58"/>
    <mergeCell ref="C59:D59"/>
    <mergeCell ref="C60:D60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2026-03-23T13:46:16Z</dcterms:modified>
</cp:coreProperties>
</file>