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Хоругвин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F84" i="1"/>
  <c r="G84" i="1"/>
  <c r="E84" i="1"/>
  <c r="H83" i="1"/>
  <c r="F83" i="1"/>
  <c r="H82" i="1"/>
  <c r="E82" i="1"/>
  <c r="D50" i="1"/>
  <c r="F57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0" i="1" s="1"/>
  <c r="I38" i="1"/>
</calcChain>
</file>

<file path=xl/sharedStrings.xml><?xml version="1.0" encoding="utf-8"?>
<sst xmlns="http://schemas.openxmlformats.org/spreadsheetml/2006/main" count="112" uniqueCount="92">
  <si>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</si>
  <si>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</si>
  <si>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</si>
  <si>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</si>
  <si>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</si>
  <si>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</si>
  <si>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</si>
  <si>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</si>
  <si>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</si>
  <si>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</si>
  <si>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</si>
  <si>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</si>
  <si>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</si>
  <si>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</si>
  <si>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</si>
  <si>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</si>
  <si>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</si>
  <si>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</si>
  <si>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</si>
  <si>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</si>
  <si>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</si>
  <si>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</si>
  <si>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</si>
  <si>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</si>
  <si>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</si>
  <si>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</si>
  <si>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</si>
  <si>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</si>
  <si>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</si>
  <si>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</si>
  <si>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</si>
  <si>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</si>
  <si>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</si>
  <si>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</si>
  <si>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</si>
  <si>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</si>
  <si>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</si>
  <si>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</si>
  <si>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</si>
  <si>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</si>
  <si>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</si>
  <si>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</si>
  <si>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</si>
  <si>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</si>
  <si>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</si>
  <si>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</si>
  <si>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</si>
  <si>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</si>
  <si>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</si>
  <si>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</si>
  <si>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</si>
  <si>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</si>
  <si>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</si>
  <si>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</si>
  <si>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</si>
  <si>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</si>
  <si>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</si>
  <si>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</si>
  <si>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</si>
  <si>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</si>
  <si>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</si>
  <si>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</si>
  <si>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</si>
  <si>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</si>
  <si>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</si>
  <si>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</si>
  <si>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</si>
  <si>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</si>
  <si>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</si>
  <si>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</si>
  <si>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</si>
  <si>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</si>
  <si>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</si>
  <si>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Хоругвино, мкр. "Военный городок", дом № 101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</si>
  <si>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</si>
  <si>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</si>
  <si>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</si>
  <si>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</si>
  <si>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</si>
  <si>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</si>
  <si>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</si>
  <si>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</si>
  <si>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</si>
  <si>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</si>
  <si>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</si>
  <si>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</si>
  <si>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марта  2026г.</t>
  </si>
  <si>
    <t>Окрашивание скамеек</t>
  </si>
  <si>
    <t>договор управления</t>
  </si>
  <si>
    <t>4 шт</t>
  </si>
  <si>
    <t>25 июня 2025</t>
  </si>
  <si>
    <t>Акт б/н от 25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</si>
</sst>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/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4"/>
  <sheetViews>
    <sheetView tabSelected="1" topLeftCell="B73" zoomScale="130" zoomScaleNormal="130" workbookViewId="0">
      <selection activeCell="E86" sqref="E8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9.42578125" style="1" bestFit="1" customWidth="1"/>
    <col min="13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22" t="s">
        <v>73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70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71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75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72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74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630.6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63569.74</v>
      </c>
      <c r="F31" s="19">
        <v>1</v>
      </c>
      <c r="G31" s="19">
        <f>E31</f>
        <v>63569.74</v>
      </c>
      <c r="H31" s="19">
        <v>1</v>
      </c>
      <c r="I31" s="19">
        <f>E31</f>
        <v>63569.74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14502.6</v>
      </c>
      <c r="F32" s="19">
        <v>1</v>
      </c>
      <c r="G32" s="19">
        <f t="shared" ref="G32:G37" si="0">E32</f>
        <v>14502.6</v>
      </c>
      <c r="H32" s="19">
        <v>1</v>
      </c>
      <c r="I32" s="19">
        <f t="shared" ref="I32:I37" si="1">E32</f>
        <v>14502.6</v>
      </c>
    </row>
    <row r="33" spans="2:12" x14ac:dyDescent="0.25">
      <c r="B33" s="19">
        <v>3</v>
      </c>
      <c r="C33" s="20" t="s">
        <v>79</v>
      </c>
      <c r="D33" s="20" t="s">
        <v>77</v>
      </c>
      <c r="E33" s="19">
        <v>17955.599999999999</v>
      </c>
      <c r="F33" s="19">
        <v>1</v>
      </c>
      <c r="G33" s="19">
        <f t="shared" si="0"/>
        <v>17955.599999999999</v>
      </c>
      <c r="H33" s="19">
        <v>1</v>
      </c>
      <c r="I33" s="19">
        <f t="shared" si="1"/>
        <v>17955.599999999999</v>
      </c>
    </row>
    <row r="34" spans="2:12" ht="22.5" x14ac:dyDescent="0.25">
      <c r="B34" s="14">
        <v>4</v>
      </c>
      <c r="C34" s="20" t="s">
        <v>80</v>
      </c>
      <c r="D34" s="20" t="s">
        <v>77</v>
      </c>
      <c r="E34" s="19">
        <v>19198.8</v>
      </c>
      <c r="F34" s="19">
        <v>1</v>
      </c>
      <c r="G34" s="19">
        <f t="shared" si="0"/>
        <v>19198.8</v>
      </c>
      <c r="H34" s="19">
        <v>1</v>
      </c>
      <c r="I34" s="19">
        <f t="shared" si="1"/>
        <v>19198.8</v>
      </c>
    </row>
    <row r="35" spans="2:12" x14ac:dyDescent="0.25">
      <c r="B35" s="14">
        <v>5</v>
      </c>
      <c r="C35" s="20" t="s">
        <v>81</v>
      </c>
      <c r="D35" s="20" t="s">
        <v>77</v>
      </c>
      <c r="E35" s="14">
        <v>7041.94</v>
      </c>
      <c r="F35" s="14">
        <v>1</v>
      </c>
      <c r="G35" s="19">
        <f t="shared" si="0"/>
        <v>7041.94</v>
      </c>
      <c r="H35" s="14">
        <v>1</v>
      </c>
      <c r="I35" s="19">
        <f t="shared" si="1"/>
        <v>7041.94</v>
      </c>
    </row>
    <row r="36" spans="2:12" ht="22.5" x14ac:dyDescent="0.25">
      <c r="B36" s="14">
        <v>6</v>
      </c>
      <c r="C36" s="20" t="s">
        <v>82</v>
      </c>
      <c r="D36" s="20" t="s">
        <v>77</v>
      </c>
      <c r="E36" s="14">
        <v>6042.96</v>
      </c>
      <c r="F36" s="14">
        <v>1</v>
      </c>
      <c r="G36" s="19">
        <f t="shared" si="0"/>
        <v>6042.96</v>
      </c>
      <c r="H36" s="14">
        <v>1</v>
      </c>
      <c r="I36" s="19">
        <f t="shared" si="1"/>
        <v>6042.96</v>
      </c>
      <c r="L36" s="21"/>
    </row>
    <row r="37" spans="2:12" ht="22.5" x14ac:dyDescent="0.25">
      <c r="B37" s="14">
        <v>7</v>
      </c>
      <c r="C37" s="20" t="s">
        <v>83</v>
      </c>
      <c r="D37" s="20" t="s">
        <v>77</v>
      </c>
      <c r="E37" s="14">
        <v>9461.2999999999993</v>
      </c>
      <c r="F37" s="14">
        <v>1</v>
      </c>
      <c r="G37" s="19">
        <f t="shared" si="0"/>
        <v>9461.2999999999993</v>
      </c>
      <c r="H37" s="14">
        <v>1</v>
      </c>
      <c r="I37" s="19">
        <f t="shared" si="1"/>
        <v>9461.2999999999993</v>
      </c>
    </row>
    <row r="38" spans="2:12" x14ac:dyDescent="0.25">
      <c r="B38" s="38" t="s">
        <v>27</v>
      </c>
      <c r="C38" s="39"/>
      <c r="D38" s="39"/>
      <c r="E38" s="40"/>
      <c r="F38" s="14" t="s">
        <v>26</v>
      </c>
      <c r="G38" s="14">
        <f>SUM(G31:G37)</f>
        <v>137772.94</v>
      </c>
      <c r="H38" s="14" t="s">
        <v>26</v>
      </c>
      <c r="I38" s="14">
        <f>SUM(I31:I37)</f>
        <v>137772.94</v>
      </c>
    </row>
    <row r="40" spans="2:12" ht="15.75" x14ac:dyDescent="0.25">
      <c r="B40" s="41" t="s">
        <v>59</v>
      </c>
      <c r="C40" s="41"/>
      <c r="D40" s="41"/>
      <c r="E40" s="41"/>
      <c r="F40" s="41"/>
      <c r="G40" s="41"/>
      <c r="H40" s="41"/>
      <c r="I40" s="41"/>
    </row>
    <row r="41" spans="2:12" ht="15.75" x14ac:dyDescent="0.25">
      <c r="B41" s="41" t="s">
        <v>60</v>
      </c>
      <c r="C41" s="41"/>
      <c r="D41" s="41"/>
      <c r="E41" s="41"/>
      <c r="F41" s="41"/>
      <c r="G41" s="41"/>
      <c r="H41" s="41"/>
      <c r="I41" s="41"/>
    </row>
    <row r="42" spans="2:12" ht="15.75" x14ac:dyDescent="0.25">
      <c r="B42" s="41" t="s">
        <v>61</v>
      </c>
      <c r="C42" s="41"/>
      <c r="D42" s="41"/>
      <c r="E42" s="41"/>
      <c r="F42" s="41"/>
      <c r="G42" s="41"/>
      <c r="H42" s="41"/>
      <c r="I42" s="41"/>
    </row>
    <row r="43" spans="2:12" ht="15.75" x14ac:dyDescent="0.25">
      <c r="B43" s="41" t="s">
        <v>62</v>
      </c>
      <c r="C43" s="41"/>
      <c r="D43" s="41"/>
      <c r="E43" s="41"/>
      <c r="F43" s="41"/>
      <c r="G43" s="41"/>
      <c r="H43" s="41"/>
      <c r="I43" s="41"/>
    </row>
    <row r="44" spans="2:12" ht="15.75" x14ac:dyDescent="0.25">
      <c r="B44" s="41" t="s">
        <v>63</v>
      </c>
      <c r="C44" s="41"/>
      <c r="D44" s="41"/>
      <c r="E44" s="41"/>
      <c r="F44" s="41"/>
      <c r="G44" s="43">
        <v>-112780</v>
      </c>
      <c r="H44" s="43"/>
      <c r="I44" s="17" t="s">
        <v>58</v>
      </c>
    </row>
    <row r="45" spans="2:12" ht="15.75" x14ac:dyDescent="0.25">
      <c r="B45" s="41" t="s">
        <v>64</v>
      </c>
      <c r="C45" s="41"/>
      <c r="D45" s="41"/>
      <c r="E45" s="41"/>
      <c r="F45" s="41"/>
      <c r="G45" s="41"/>
      <c r="H45" s="41"/>
      <c r="I45" s="41"/>
    </row>
    <row r="46" spans="2:12" ht="15.75" x14ac:dyDescent="0.25">
      <c r="B46" s="41" t="s">
        <v>65</v>
      </c>
      <c r="C46" s="41"/>
      <c r="D46" s="41"/>
      <c r="E46" s="41"/>
      <c r="F46" s="41"/>
      <c r="G46" s="41"/>
      <c r="H46" s="41"/>
      <c r="I46" s="41"/>
    </row>
    <row r="47" spans="2:12" ht="15.75" x14ac:dyDescent="0.25">
      <c r="B47" s="41" t="s">
        <v>66</v>
      </c>
      <c r="C47" s="41"/>
      <c r="D47" s="41"/>
      <c r="E47" s="41"/>
      <c r="F47" s="41"/>
      <c r="G47" s="41"/>
      <c r="H47" s="41"/>
      <c r="I47" s="41"/>
    </row>
    <row r="48" spans="2:12" ht="15.75" x14ac:dyDescent="0.25">
      <c r="B48" s="41" t="s">
        <v>67</v>
      </c>
      <c r="C48" s="41"/>
      <c r="D48" s="41"/>
      <c r="E48" s="41"/>
      <c r="F48" s="41"/>
      <c r="G48" s="41"/>
      <c r="H48" s="18">
        <v>13860</v>
      </c>
      <c r="I48" s="17" t="s">
        <v>58</v>
      </c>
    </row>
    <row r="49" spans="2:9" ht="15.75" x14ac:dyDescent="0.25">
      <c r="B49" s="41" t="s">
        <v>68</v>
      </c>
      <c r="C49" s="41"/>
      <c r="D49" s="41"/>
      <c r="E49" s="41"/>
      <c r="F49" s="41"/>
      <c r="G49" s="41"/>
      <c r="H49" s="41"/>
      <c r="I49" s="41"/>
    </row>
    <row r="50" spans="2:9" ht="15.75" x14ac:dyDescent="0.25">
      <c r="B50" s="17" t="s">
        <v>69</v>
      </c>
      <c r="C50" s="17"/>
      <c r="D50" s="43">
        <f>F57</f>
        <v>2520.42</v>
      </c>
      <c r="E50" s="43"/>
      <c r="F50" s="17" t="s">
        <v>58</v>
      </c>
      <c r="G50" s="17"/>
      <c r="H50" s="17"/>
      <c r="I50" s="17"/>
    </row>
    <row r="51" spans="2:9" ht="15.75" x14ac:dyDescent="0.25">
      <c r="B51" s="41" t="s">
        <v>84</v>
      </c>
      <c r="C51" s="41"/>
      <c r="D51" s="41"/>
      <c r="E51" s="41"/>
      <c r="F51" s="41"/>
      <c r="G51" s="41"/>
      <c r="H51" s="41"/>
      <c r="I51" s="41"/>
    </row>
    <row r="52" spans="2:9" ht="15.75" x14ac:dyDescent="0.25">
      <c r="B52" s="41" t="s">
        <v>85</v>
      </c>
      <c r="C52" s="41"/>
      <c r="D52" s="41"/>
      <c r="E52" s="41"/>
      <c r="F52" s="41"/>
      <c r="G52" s="41"/>
      <c r="H52" s="18">
        <v>-101440</v>
      </c>
      <c r="I52" s="17" t="s">
        <v>58</v>
      </c>
    </row>
    <row r="54" spans="2:9" ht="87.75" customHeight="1" x14ac:dyDescent="0.25">
      <c r="B54" s="12" t="s">
        <v>0</v>
      </c>
      <c r="C54" s="44" t="s">
        <v>28</v>
      </c>
      <c r="D54" s="44"/>
      <c r="E54" s="12" t="s">
        <v>29</v>
      </c>
      <c r="F54" s="12" t="s">
        <v>31</v>
      </c>
      <c r="G54" s="12" t="s">
        <v>32</v>
      </c>
      <c r="H54" s="56" t="s">
        <v>33</v>
      </c>
      <c r="I54" s="56"/>
    </row>
    <row r="55" spans="2:9" x14ac:dyDescent="0.25">
      <c r="B55" s="5">
        <v>1</v>
      </c>
      <c r="C55" s="42">
        <v>2</v>
      </c>
      <c r="D55" s="42"/>
      <c r="E55" s="5">
        <v>3</v>
      </c>
      <c r="F55" s="5">
        <v>4</v>
      </c>
      <c r="G55" s="5">
        <v>5</v>
      </c>
      <c r="H55" s="42">
        <v>6</v>
      </c>
      <c r="I55" s="42"/>
    </row>
    <row r="56" spans="2:9" s="59" customFormat="1" ht="11.25" x14ac:dyDescent="0.2">
      <c r="B56" s="13"/>
      <c r="C56" s="60" t="s">
        <v>87</v>
      </c>
      <c r="D56" s="60" t="s">
        <v>87</v>
      </c>
      <c r="E56" s="13" t="s">
        <v>88</v>
      </c>
      <c r="F56" s="13">
        <v>2520.42</v>
      </c>
      <c r="G56" s="13" t="s">
        <v>89</v>
      </c>
      <c r="H56" s="60" t="s">
        <v>91</v>
      </c>
      <c r="I56" s="60" t="s">
        <v>90</v>
      </c>
    </row>
    <row r="57" spans="2:9" x14ac:dyDescent="0.25">
      <c r="B57" s="38" t="s">
        <v>27</v>
      </c>
      <c r="C57" s="39"/>
      <c r="D57" s="39"/>
      <c r="E57" s="40"/>
      <c r="F57" s="9">
        <f>SUM(F56)</f>
        <v>2520.42</v>
      </c>
      <c r="G57" s="15" t="s">
        <v>26</v>
      </c>
      <c r="H57" s="55" t="s">
        <v>26</v>
      </c>
      <c r="I57" s="55"/>
    </row>
    <row r="59" spans="2:9" ht="15.75" x14ac:dyDescent="0.25">
      <c r="B59" s="36" t="s">
        <v>56</v>
      </c>
      <c r="C59" s="36"/>
      <c r="D59" s="36"/>
      <c r="E59" s="36"/>
      <c r="F59" s="36"/>
      <c r="G59" s="36"/>
      <c r="H59" s="36"/>
      <c r="I59" s="36"/>
    </row>
    <row r="60" spans="2:9" ht="15.75" x14ac:dyDescent="0.25">
      <c r="B60" s="16" t="s">
        <v>57</v>
      </c>
      <c r="C60" s="16"/>
      <c r="D60" s="16"/>
      <c r="E60" s="48">
        <f>G38</f>
        <v>137772.94</v>
      </c>
      <c r="F60" s="48"/>
      <c r="G60" s="16" t="s">
        <v>58</v>
      </c>
      <c r="H60" s="16"/>
      <c r="I60" s="16"/>
    </row>
    <row r="62" spans="2:9" ht="15.75" x14ac:dyDescent="0.25">
      <c r="B62" s="36" t="s">
        <v>34</v>
      </c>
      <c r="C62" s="36"/>
      <c r="D62" s="36"/>
      <c r="E62" s="36"/>
      <c r="F62" s="36"/>
      <c r="G62" s="36"/>
      <c r="H62" s="36"/>
      <c r="I62" s="36"/>
    </row>
    <row r="63" spans="2:9" ht="15.75" x14ac:dyDescent="0.25">
      <c r="B63" s="36" t="s">
        <v>35</v>
      </c>
      <c r="C63" s="36"/>
      <c r="D63" s="36"/>
      <c r="E63" s="36"/>
      <c r="F63" s="36"/>
      <c r="G63" s="36"/>
      <c r="H63" s="36"/>
      <c r="I63" s="36"/>
    </row>
    <row r="64" spans="2:9" ht="15.75" x14ac:dyDescent="0.25">
      <c r="B64" s="36" t="s">
        <v>36</v>
      </c>
      <c r="C64" s="36"/>
      <c r="D64" s="36"/>
      <c r="E64" s="36"/>
      <c r="F64" s="36"/>
      <c r="G64" s="36"/>
      <c r="H64" s="36"/>
      <c r="I64" s="36"/>
    </row>
    <row r="66" spans="2:10" ht="105.75" customHeight="1" x14ac:dyDescent="0.25">
      <c r="B66" s="11" t="s">
        <v>0</v>
      </c>
      <c r="C66" s="52" t="s">
        <v>37</v>
      </c>
      <c r="D66" s="53"/>
      <c r="E66" s="52" t="s">
        <v>38</v>
      </c>
      <c r="F66" s="54"/>
      <c r="G66" s="53"/>
      <c r="H66" s="52" t="s">
        <v>39</v>
      </c>
      <c r="I66" s="53"/>
    </row>
    <row r="67" spans="2:10" x14ac:dyDescent="0.25">
      <c r="B67" s="13">
        <v>1</v>
      </c>
      <c r="C67" s="49">
        <v>2</v>
      </c>
      <c r="D67" s="50"/>
      <c r="E67" s="49">
        <v>3</v>
      </c>
      <c r="F67" s="51"/>
      <c r="G67" s="50"/>
      <c r="H67" s="49">
        <v>4</v>
      </c>
      <c r="I67" s="50"/>
    </row>
    <row r="68" spans="2:10" x14ac:dyDescent="0.25">
      <c r="B68" s="9"/>
      <c r="C68" s="45">
        <v>0</v>
      </c>
      <c r="D68" s="46"/>
      <c r="E68" s="45">
        <v>0</v>
      </c>
      <c r="F68" s="47"/>
      <c r="G68" s="46"/>
      <c r="H68" s="45">
        <v>0</v>
      </c>
      <c r="I68" s="46"/>
      <c r="J68" s="1">
        <v>0</v>
      </c>
    </row>
    <row r="70" spans="2:10" ht="15.75" x14ac:dyDescent="0.25">
      <c r="B70" s="41" t="s">
        <v>55</v>
      </c>
      <c r="C70" s="41"/>
      <c r="D70" s="41"/>
      <c r="E70" s="41"/>
      <c r="F70" s="41"/>
      <c r="G70" s="41"/>
      <c r="H70" s="41"/>
      <c r="I70" s="41"/>
    </row>
    <row r="71" spans="2:10" ht="15.75" x14ac:dyDescent="0.25">
      <c r="B71" s="41" t="s">
        <v>54</v>
      </c>
      <c r="C71" s="41"/>
      <c r="D71" s="41"/>
      <c r="E71" s="41"/>
      <c r="F71" s="41"/>
      <c r="G71" s="41"/>
      <c r="H71" s="41"/>
      <c r="I71" s="41"/>
    </row>
    <row r="72" spans="2:10" ht="15.75" x14ac:dyDescent="0.25">
      <c r="B72" s="41" t="s">
        <v>53</v>
      </c>
      <c r="C72" s="41"/>
      <c r="D72" s="41"/>
      <c r="E72" s="41"/>
      <c r="F72" s="41"/>
      <c r="G72" s="41"/>
      <c r="H72" s="41"/>
      <c r="I72" s="41"/>
    </row>
    <row r="73" spans="2:10" ht="15.75" x14ac:dyDescent="0.25">
      <c r="B73" s="41" t="s">
        <v>52</v>
      </c>
      <c r="C73" s="41"/>
      <c r="D73" s="41"/>
      <c r="E73" s="41"/>
      <c r="F73" s="41"/>
      <c r="G73" s="41"/>
      <c r="H73" s="41"/>
      <c r="I73" s="41"/>
    </row>
    <row r="74" spans="2:10" ht="15.75" x14ac:dyDescent="0.25">
      <c r="B74" s="41" t="s">
        <v>51</v>
      </c>
      <c r="C74" s="41"/>
      <c r="D74" s="41"/>
      <c r="E74" s="41"/>
      <c r="F74" s="41"/>
      <c r="G74" s="41"/>
      <c r="H74" s="41"/>
      <c r="I74" s="41"/>
    </row>
    <row r="75" spans="2:10" ht="15.75" x14ac:dyDescent="0.25">
      <c r="B75" s="41" t="s">
        <v>50</v>
      </c>
      <c r="C75" s="41"/>
      <c r="D75" s="41"/>
      <c r="E75" s="41"/>
      <c r="F75" s="41"/>
      <c r="G75" s="41"/>
      <c r="H75" s="41"/>
      <c r="I75" s="41"/>
    </row>
    <row r="76" spans="2:10" ht="15.75" x14ac:dyDescent="0.25">
      <c r="B76" s="41" t="s">
        <v>49</v>
      </c>
      <c r="C76" s="41"/>
      <c r="D76" s="41"/>
      <c r="E76" s="41"/>
      <c r="F76" s="41"/>
      <c r="G76" s="41"/>
      <c r="H76" s="41"/>
      <c r="I76" s="41"/>
    </row>
    <row r="77" spans="2:10" ht="15.75" x14ac:dyDescent="0.25">
      <c r="B77" s="41" t="s">
        <v>48</v>
      </c>
      <c r="C77" s="41"/>
      <c r="D77" s="41"/>
      <c r="E77" s="41"/>
      <c r="F77" s="41"/>
      <c r="G77" s="41"/>
      <c r="H77" s="41"/>
      <c r="I77" s="41"/>
    </row>
    <row r="78" spans="2:10" ht="15.75" x14ac:dyDescent="0.25">
      <c r="B78" s="41" t="s">
        <v>47</v>
      </c>
      <c r="C78" s="41"/>
      <c r="D78" s="41"/>
      <c r="E78" s="41"/>
      <c r="F78" s="41"/>
      <c r="G78" s="41"/>
      <c r="H78" s="41"/>
      <c r="I78" s="41"/>
    </row>
    <row r="80" spans="2:10" ht="45" x14ac:dyDescent="0.25">
      <c r="B80" s="12" t="s">
        <v>0</v>
      </c>
      <c r="C80" s="44" t="s">
        <v>40</v>
      </c>
      <c r="D80" s="44"/>
      <c r="E80" s="12" t="s">
        <v>41</v>
      </c>
      <c r="F80" s="12" t="s">
        <v>42</v>
      </c>
      <c r="G80" s="12" t="s">
        <v>43</v>
      </c>
      <c r="H80" s="56" t="s">
        <v>44</v>
      </c>
      <c r="I80" s="56"/>
    </row>
    <row r="81" spans="2:9" x14ac:dyDescent="0.25">
      <c r="B81" s="5">
        <v>1</v>
      </c>
      <c r="C81" s="42">
        <v>2</v>
      </c>
      <c r="D81" s="42"/>
      <c r="E81" s="5">
        <v>3</v>
      </c>
      <c r="F81" s="5">
        <v>4</v>
      </c>
      <c r="G81" s="5">
        <v>5</v>
      </c>
      <c r="H81" s="42">
        <v>6</v>
      </c>
      <c r="I81" s="42"/>
    </row>
    <row r="82" spans="2:9" ht="28.5" customHeight="1" x14ac:dyDescent="0.25">
      <c r="B82" s="14">
        <v>1</v>
      </c>
      <c r="C82" s="57" t="s">
        <v>45</v>
      </c>
      <c r="D82" s="57"/>
      <c r="E82" s="9">
        <f>2468.64</f>
        <v>2468.64</v>
      </c>
      <c r="F82" s="9">
        <v>68364.179999999993</v>
      </c>
      <c r="G82" s="9">
        <v>65253.27</v>
      </c>
      <c r="H82" s="58">
        <f>E82+F82-G82</f>
        <v>5579.5499999999956</v>
      </c>
      <c r="I82" s="58"/>
    </row>
    <row r="83" spans="2:9" ht="32.25" customHeight="1" x14ac:dyDescent="0.25">
      <c r="B83" s="14">
        <v>2</v>
      </c>
      <c r="C83" s="57" t="s">
        <v>46</v>
      </c>
      <c r="D83" s="57"/>
      <c r="E83" s="9">
        <v>415.43</v>
      </c>
      <c r="F83" s="9">
        <f>70757.66-661.7</f>
        <v>70095.960000000006</v>
      </c>
      <c r="G83" s="9">
        <v>66744.5</v>
      </c>
      <c r="H83" s="58">
        <f>E83+F83-G83</f>
        <v>3766.8899999999994</v>
      </c>
      <c r="I83" s="58"/>
    </row>
    <row r="84" spans="2:9" x14ac:dyDescent="0.25">
      <c r="B84" s="38" t="s">
        <v>27</v>
      </c>
      <c r="C84" s="39"/>
      <c r="D84" s="40"/>
      <c r="E84" s="10">
        <f>SUM(E82:E83)</f>
        <v>2884.0699999999997</v>
      </c>
      <c r="F84" s="10">
        <f t="shared" ref="F84:G84" si="2">SUM(F82:F83)</f>
        <v>138460.14000000001</v>
      </c>
      <c r="G84" s="10">
        <f t="shared" si="2"/>
        <v>131997.76999999999</v>
      </c>
      <c r="H84" s="55">
        <f>SUM(H82:I83)</f>
        <v>9346.4399999999951</v>
      </c>
      <c r="I84" s="55"/>
    </row>
  </sheetData>
  <mergeCells count="86">
    <mergeCell ref="H54:I54"/>
    <mergeCell ref="C55:D55"/>
    <mergeCell ref="C56:D56"/>
    <mergeCell ref="H56:I56"/>
    <mergeCell ref="H57:I57"/>
    <mergeCell ref="B57:E57"/>
    <mergeCell ref="C82:D82"/>
    <mergeCell ref="H82:I82"/>
    <mergeCell ref="C83:D83"/>
    <mergeCell ref="H83:I83"/>
    <mergeCell ref="B72:I72"/>
    <mergeCell ref="B73:I73"/>
    <mergeCell ref="B74:I74"/>
    <mergeCell ref="B75:I75"/>
    <mergeCell ref="B76:I76"/>
    <mergeCell ref="B71:I71"/>
    <mergeCell ref="B59:I59"/>
    <mergeCell ref="B62:I62"/>
    <mergeCell ref="B63:I63"/>
    <mergeCell ref="B64:I64"/>
    <mergeCell ref="H84:I84"/>
    <mergeCell ref="B84:D84"/>
    <mergeCell ref="B77:I77"/>
    <mergeCell ref="B78:I78"/>
    <mergeCell ref="C80:D80"/>
    <mergeCell ref="H80:I80"/>
    <mergeCell ref="C81:D81"/>
    <mergeCell ref="H81:I81"/>
    <mergeCell ref="C68:D68"/>
    <mergeCell ref="E68:G68"/>
    <mergeCell ref="H68:I68"/>
    <mergeCell ref="B70:I70"/>
    <mergeCell ref="E60:F60"/>
    <mergeCell ref="C67:D67"/>
    <mergeCell ref="E67:G67"/>
    <mergeCell ref="H67:I67"/>
    <mergeCell ref="C66:D66"/>
    <mergeCell ref="E66:G66"/>
    <mergeCell ref="H66:I66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B22:D22"/>
    <mergeCell ref="B24:I24"/>
    <mergeCell ref="B25:I25"/>
    <mergeCell ref="B26:I26"/>
    <mergeCell ref="B38:E38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2026-03-23T13:41:29Z</dcterms:modified>
</cp:coreProperties>
</file>